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en_skoroszyt" defaultThemeVersion="124226"/>
  <mc:AlternateContent xmlns:mc="http://schemas.openxmlformats.org/markup-compatibility/2006">
    <mc:Choice Requires="x15">
      <x15ac:absPath xmlns:x15ac="http://schemas.microsoft.com/office/spreadsheetml/2010/11/ac" url="\\trojka\private\zamowienia\Postępowania przetargowe\2022\(06-22) Jednorazówka UE\"/>
    </mc:Choice>
  </mc:AlternateContent>
  <xr:revisionPtr revIDLastSave="0" documentId="13_ncr:1_{F0459502-04BB-47D2-BFBF-9B23880B3760}" xr6:coauthVersionLast="47" xr6:coauthVersionMax="47" xr10:uidLastSave="{00000000-0000-0000-0000-000000000000}"/>
  <bookViews>
    <workbookView xWindow="-120" yWindow="-120" windowWidth="29040" windowHeight="17640" tabRatio="733" xr2:uid="{00000000-000D-0000-FFFF-FFFF00000000}"/>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7" r:id="rId8"/>
    <sheet name="Pakiet 9" sheetId="9" r:id="rId9"/>
    <sheet name="Pakiet 10" sheetId="10"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20" r:id="rId18"/>
    <sheet name="Pakiet 19" sheetId="21" r:id="rId19"/>
    <sheet name="Pakiet 20" sheetId="22" r:id="rId20"/>
    <sheet name="Pakiet 21" sheetId="23" r:id="rId21"/>
    <sheet name="Pakiet 22" sheetId="24" r:id="rId22"/>
    <sheet name="Pakiet 23" sheetId="26" r:id="rId23"/>
    <sheet name="Pakiet 24" sheetId="94" r:id="rId24"/>
    <sheet name="Pakiet 25" sheetId="100" r:id="rId25"/>
    <sheet name="Pakiet 26" sheetId="27" r:id="rId26"/>
    <sheet name="Pakiet 27" sheetId="28" r:id="rId27"/>
    <sheet name="Pakiet 28" sheetId="29" r:id="rId28"/>
    <sheet name="Pakiet 29" sheetId="90" r:id="rId29"/>
    <sheet name="Pakiet 30" sheetId="30" r:id="rId30"/>
    <sheet name="Pakiet 31" sheetId="31" r:id="rId31"/>
    <sheet name="Pakiet 32" sheetId="32" r:id="rId32"/>
    <sheet name="Pakiet 33" sheetId="33" r:id="rId33"/>
    <sheet name="Pakiet 34" sheetId="34" r:id="rId34"/>
    <sheet name="Pakiet 35" sheetId="93" r:id="rId35"/>
    <sheet name="Pakiet 36" sheetId="91" r:id="rId36"/>
    <sheet name="Pakiet 37" sheetId="35" r:id="rId37"/>
    <sheet name="Pakiet 38" sheetId="36" r:id="rId38"/>
    <sheet name="Pakiet 39" sheetId="37" r:id="rId39"/>
    <sheet name="Pakiet 40" sheetId="38" r:id="rId40"/>
    <sheet name="Pakiet 41" sheetId="39" r:id="rId41"/>
    <sheet name="Pakiet 42" sheetId="40" r:id="rId42"/>
    <sheet name="Pakiet 43" sheetId="42" r:id="rId43"/>
    <sheet name="Pakiet 44" sheetId="89" r:id="rId44"/>
    <sheet name="Pakiet 45" sheetId="45" r:id="rId45"/>
    <sheet name="Pakiet 46" sheetId="46" r:id="rId46"/>
    <sheet name="Pakiet 47" sheetId="47" r:id="rId47"/>
    <sheet name="Pakiet 48" sheetId="48" r:id="rId48"/>
    <sheet name="Pakiet 49" sheetId="49" r:id="rId49"/>
    <sheet name="Pakiet 50" sheetId="50" r:id="rId50"/>
    <sheet name="Pakiet 51" sheetId="51" r:id="rId51"/>
    <sheet name="Pakiet 52" sheetId="52" r:id="rId52"/>
    <sheet name="Pakiet 53" sheetId="101" r:id="rId53"/>
    <sheet name="Pakiet 54" sheetId="54" r:id="rId54"/>
    <sheet name="Pakiet 55" sheetId="53" r:id="rId55"/>
    <sheet name="Pakiet 56" sheetId="55" r:id="rId56"/>
    <sheet name="Pakiet 57" sheetId="56" r:id="rId57"/>
    <sheet name="Pakiet 58" sheetId="58" r:id="rId58"/>
    <sheet name="Pakiet 59" sheetId="59" r:id="rId59"/>
    <sheet name="Pakiet 60" sheetId="60" r:id="rId60"/>
    <sheet name="Pakiet 61" sheetId="61" r:id="rId61"/>
    <sheet name="Pakiet 62" sheetId="62" r:id="rId62"/>
    <sheet name="Pakiet 63" sheetId="63" r:id="rId63"/>
    <sheet name="Pakiet 64" sheetId="64" r:id="rId64"/>
    <sheet name="Pakiet 65" sheetId="65" r:id="rId65"/>
    <sheet name="Pakiet 66" sheetId="66" r:id="rId66"/>
    <sheet name="Pakiet 67" sheetId="67" r:id="rId67"/>
    <sheet name="Pakiet 68" sheetId="68" r:id="rId68"/>
    <sheet name="Pakiet 69" sheetId="69" r:id="rId69"/>
    <sheet name="Pakiet 70" sheetId="99" r:id="rId70"/>
    <sheet name="Pakiet 71" sheetId="72" r:id="rId71"/>
    <sheet name="Pakiet 72" sheetId="73" r:id="rId72"/>
    <sheet name="Pakiet 73" sheetId="74" r:id="rId73"/>
    <sheet name="Pakiet 74" sheetId="75" r:id="rId74"/>
    <sheet name="Pakiet 75" sheetId="76" r:id="rId75"/>
    <sheet name="Pakiet 76" sheetId="77" r:id="rId76"/>
    <sheet name="Pakiet 77" sheetId="78" r:id="rId77"/>
    <sheet name="Pakiet 78" sheetId="79" r:id="rId78"/>
    <sheet name="Pakiet 79" sheetId="85" r:id="rId79"/>
    <sheet name="Pakiet 80" sheetId="88" r:id="rId80"/>
    <sheet name="Pakiet 81" sheetId="96" r:id="rId81"/>
    <sheet name="Pakiet 82" sheetId="98" r:id="rId82"/>
    <sheet name="Pakiet 83" sheetId="104" r:id="rId83"/>
    <sheet name="Pakiet 84" sheetId="105" r:id="rId84"/>
    <sheet name="Pakiet 85" sheetId="106" r:id="rId85"/>
    <sheet name="Pakiet 86" sheetId="107" r:id="rId86"/>
  </sheets>
  <definedNames>
    <definedName name="_xlnm.Print_Area" localSheetId="0">'Pakiet 1'!$A$6:$K$16</definedName>
    <definedName name="_xlnm.Print_Area" localSheetId="12">'Pakiet 13'!$A$6:$K$19</definedName>
    <definedName name="_xlnm.Print_Area" localSheetId="42">'Pakiet 43'!$A$6:$K$19</definedName>
    <definedName name="_xlnm.Print_Area" localSheetId="44">'Pakiet 45'!$A$6:$K$17</definedName>
    <definedName name="_xlnm.Print_Area" localSheetId="59">'Pakiet 60'!$A$6:$K$22</definedName>
    <definedName name="_xlnm.Print_Area" localSheetId="62">'Pakiet 63'!$A$6:$K$14</definedName>
    <definedName name="_xlnm.Print_Area" localSheetId="8">'Pakiet 9'!$A$6:$K$13</definedName>
    <definedName name="OLE_LINK1" localSheetId="38">'Pakiet 39'!$B$13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2" i="37" l="1"/>
  <c r="J12" i="37" s="1"/>
  <c r="H13" i="37"/>
  <c r="H11" i="3"/>
  <c r="J11" i="3" s="1"/>
  <c r="H12" i="107"/>
  <c r="H13" i="107" s="1"/>
  <c r="H11" i="107"/>
  <c r="J11" i="107" s="1"/>
  <c r="K11" i="107" s="1"/>
  <c r="H12" i="106"/>
  <c r="H11" i="106"/>
  <c r="J11" i="106" s="1"/>
  <c r="K11" i="106" s="1"/>
  <c r="J13" i="37" l="1"/>
  <c r="K13" i="37" s="1"/>
  <c r="K12" i="37"/>
  <c r="K11" i="3"/>
  <c r="J12" i="107"/>
  <c r="K12" i="107" s="1"/>
  <c r="K13" i="107" s="1"/>
  <c r="J12" i="106"/>
  <c r="K12" i="106" s="1"/>
  <c r="H13" i="106" l="1"/>
  <c r="H26" i="105" l="1"/>
  <c r="H25" i="105"/>
  <c r="J25" i="105" s="1"/>
  <c r="H24" i="105"/>
  <c r="J24" i="105" s="1"/>
  <c r="K24" i="105" s="1"/>
  <c r="H23" i="105"/>
  <c r="H22" i="105"/>
  <c r="H21" i="105"/>
  <c r="J21" i="105" s="1"/>
  <c r="H20" i="105"/>
  <c r="J20" i="105" s="1"/>
  <c r="K20" i="105" s="1"/>
  <c r="H19" i="105"/>
  <c r="J19" i="105" s="1"/>
  <c r="H18" i="105"/>
  <c r="J18" i="105" s="1"/>
  <c r="K18" i="105" s="1"/>
  <c r="H17" i="105"/>
  <c r="J17" i="105" s="1"/>
  <c r="K17" i="105" s="1"/>
  <c r="H16" i="105"/>
  <c r="H15" i="105"/>
  <c r="H14" i="105"/>
  <c r="H13" i="105"/>
  <c r="J13" i="105" s="1"/>
  <c r="K13" i="105" s="1"/>
  <c r="H12" i="105"/>
  <c r="H11" i="105"/>
  <c r="H17" i="104"/>
  <c r="J17" i="104" s="1"/>
  <c r="H18" i="104"/>
  <c r="H16" i="104"/>
  <c r="J16" i="104" s="1"/>
  <c r="K16" i="104" s="1"/>
  <c r="H15" i="104"/>
  <c r="J15" i="104" s="1"/>
  <c r="K15" i="104" s="1"/>
  <c r="H14" i="104"/>
  <c r="H13" i="104"/>
  <c r="J13" i="104" s="1"/>
  <c r="H12" i="104"/>
  <c r="J12" i="104" s="1"/>
  <c r="K12" i="104" s="1"/>
  <c r="H11" i="104"/>
  <c r="H19" i="104" s="1"/>
  <c r="H21" i="4"/>
  <c r="J21" i="4" s="1"/>
  <c r="H20" i="4"/>
  <c r="J20" i="4" s="1"/>
  <c r="H19" i="4"/>
  <c r="H18" i="4"/>
  <c r="J18" i="4" s="1"/>
  <c r="K18" i="4" s="1"/>
  <c r="H13" i="63"/>
  <c r="H27" i="105" l="1"/>
  <c r="K13" i="106"/>
  <c r="J14" i="105"/>
  <c r="K14" i="105" s="1"/>
  <c r="J26" i="105"/>
  <c r="K26" i="105" s="1"/>
  <c r="K25" i="105"/>
  <c r="J23" i="105"/>
  <c r="K23" i="105" s="1"/>
  <c r="K21" i="105"/>
  <c r="K19" i="105"/>
  <c r="J22" i="105"/>
  <c r="K22" i="105" s="1"/>
  <c r="J12" i="105"/>
  <c r="K12" i="105" s="1"/>
  <c r="J16" i="105"/>
  <c r="K16" i="105" s="1"/>
  <c r="J11" i="105"/>
  <c r="K11" i="105" s="1"/>
  <c r="J15" i="105"/>
  <c r="K15" i="105" s="1"/>
  <c r="K17" i="104"/>
  <c r="J18" i="104"/>
  <c r="K18" i="104" s="1"/>
  <c r="K13" i="104"/>
  <c r="J14" i="104"/>
  <c r="K14" i="104" s="1"/>
  <c r="J11" i="104"/>
  <c r="K11" i="104" s="1"/>
  <c r="K21" i="4"/>
  <c r="J19" i="4"/>
  <c r="K19" i="4" s="1"/>
  <c r="K20" i="4"/>
  <c r="J13" i="63"/>
  <c r="K13" i="63" s="1"/>
  <c r="K27" i="105" l="1"/>
  <c r="K19" i="104"/>
  <c r="H11" i="101"/>
  <c r="H12" i="101" s="1"/>
  <c r="J11" i="101" l="1"/>
  <c r="K11" i="101" s="1"/>
  <c r="K12" i="101" l="1"/>
  <c r="H27" i="37" l="1"/>
  <c r="J27" i="37" s="1"/>
  <c r="H26" i="37"/>
  <c r="H25" i="37"/>
  <c r="J25" i="37" s="1"/>
  <c r="K25" i="37" s="1"/>
  <c r="H24" i="37"/>
  <c r="J24" i="37" s="1"/>
  <c r="K24" i="37" s="1"/>
  <c r="H23" i="37"/>
  <c r="H22" i="37"/>
  <c r="H20" i="37"/>
  <c r="J20" i="37" s="1"/>
  <c r="K20" i="37" s="1"/>
  <c r="H19" i="37"/>
  <c r="J19" i="37" s="1"/>
  <c r="K19" i="37" s="1"/>
  <c r="H18" i="37"/>
  <c r="H17" i="37"/>
  <c r="H15" i="37"/>
  <c r="J15" i="37" s="1"/>
  <c r="K15" i="37" s="1"/>
  <c r="H14" i="37"/>
  <c r="J14" i="37" s="1"/>
  <c r="K14" i="37" s="1"/>
  <c r="K27" i="37" l="1"/>
  <c r="H28" i="37"/>
  <c r="J18" i="37"/>
  <c r="K18" i="37" s="1"/>
  <c r="J23" i="37"/>
  <c r="K23" i="37" s="1"/>
  <c r="J17" i="37"/>
  <c r="K17" i="37" s="1"/>
  <c r="J22" i="37"/>
  <c r="K22" i="37" s="1"/>
  <c r="J26" i="37"/>
  <c r="K26" i="37" s="1"/>
  <c r="K28" i="37" l="1"/>
  <c r="H13" i="100" l="1"/>
  <c r="H12" i="100"/>
  <c r="H11" i="100"/>
  <c r="J11" i="100" s="1"/>
  <c r="K11" i="100" s="1"/>
  <c r="J13" i="100" l="1"/>
  <c r="K13" i="100" s="1"/>
  <c r="J12" i="100"/>
  <c r="K12" i="100" s="1"/>
  <c r="H29" i="6" l="1"/>
  <c r="J29" i="6" l="1"/>
  <c r="K29" i="6" s="1"/>
  <c r="H27" i="99" l="1"/>
  <c r="H26" i="99"/>
  <c r="J26" i="99" s="1"/>
  <c r="K26" i="99" s="1"/>
  <c r="J16" i="99"/>
  <c r="K16" i="99" s="1"/>
  <c r="J17" i="99"/>
  <c r="K17" i="99" s="1"/>
  <c r="H19" i="99"/>
  <c r="J19" i="99" s="1"/>
  <c r="H20" i="99"/>
  <c r="J20" i="99" s="1"/>
  <c r="K20" i="99" s="1"/>
  <c r="H21" i="99"/>
  <c r="J21" i="99" s="1"/>
  <c r="K21" i="99" s="1"/>
  <c r="H22" i="99"/>
  <c r="J22" i="99" s="1"/>
  <c r="H23" i="99"/>
  <c r="J23" i="99" s="1"/>
  <c r="H24" i="99"/>
  <c r="J24" i="99" s="1"/>
  <c r="K24" i="99" s="1"/>
  <c r="H28" i="99"/>
  <c r="J28" i="99" s="1"/>
  <c r="K28" i="99" s="1"/>
  <c r="H14" i="99"/>
  <c r="J14" i="99" s="1"/>
  <c r="K14" i="99" s="1"/>
  <c r="H13" i="99"/>
  <c r="H12" i="99"/>
  <c r="H12" i="48"/>
  <c r="H11" i="98"/>
  <c r="H12" i="98" s="1"/>
  <c r="H11" i="97"/>
  <c r="H12" i="97" s="1"/>
  <c r="H11" i="96"/>
  <c r="J11" i="96" s="1"/>
  <c r="H37" i="6"/>
  <c r="J37" i="6" s="1"/>
  <c r="J12" i="48" l="1"/>
  <c r="K12" i="48" s="1"/>
  <c r="K37" i="6"/>
  <c r="J27" i="99"/>
  <c r="K27" i="99" s="1"/>
  <c r="K23" i="99"/>
  <c r="K19" i="99"/>
  <c r="K22" i="99"/>
  <c r="J13" i="99"/>
  <c r="K13" i="99" s="1"/>
  <c r="J12" i="99"/>
  <c r="K12" i="99" s="1"/>
  <c r="J11" i="98"/>
  <c r="K11" i="98" s="1"/>
  <c r="K12" i="98" s="1"/>
  <c r="J11" i="97"/>
  <c r="K11" i="97" s="1"/>
  <c r="K12" i="97" s="1"/>
  <c r="K11" i="96"/>
  <c r="H12" i="96"/>
  <c r="K12" i="96" l="1"/>
  <c r="H11" i="93"/>
  <c r="J11" i="93" s="1"/>
  <c r="K11" i="93" s="1"/>
  <c r="H20" i="7"/>
  <c r="H13" i="94"/>
  <c r="H12" i="94"/>
  <c r="H11" i="94"/>
  <c r="J11" i="94" s="1"/>
  <c r="K11" i="94" s="1"/>
  <c r="H11" i="91"/>
  <c r="H12" i="93"/>
  <c r="H14" i="94" l="1"/>
  <c r="J13" i="94"/>
  <c r="K13" i="94" s="1"/>
  <c r="J12" i="94"/>
  <c r="K12" i="94" s="1"/>
  <c r="H13" i="93"/>
  <c r="J12" i="93"/>
  <c r="K12" i="93" s="1"/>
  <c r="K13" i="93" s="1"/>
  <c r="K14" i="94" l="1"/>
  <c r="J11" i="91"/>
  <c r="K11" i="91" s="1"/>
  <c r="H11" i="90"/>
  <c r="J11" i="90" s="1"/>
  <c r="K11" i="90" s="1"/>
  <c r="H11" i="89" l="1"/>
  <c r="J11" i="89" l="1"/>
  <c r="K11" i="89" s="1"/>
  <c r="H12" i="89" l="1"/>
  <c r="K12" i="89" l="1"/>
  <c r="H57" i="24" l="1"/>
  <c r="J57" i="24" s="1"/>
  <c r="K57" i="24" s="1"/>
  <c r="H26" i="4" l="1"/>
  <c r="H18" i="8" l="1"/>
  <c r="J18" i="8" l="1"/>
  <c r="K18" i="8" s="1"/>
  <c r="H13" i="88"/>
  <c r="H12" i="88"/>
  <c r="H22" i="62"/>
  <c r="J22" i="62" s="1"/>
  <c r="H23" i="62"/>
  <c r="J23" i="62" s="1"/>
  <c r="H24" i="62"/>
  <c r="J24" i="62" s="1"/>
  <c r="K24" i="62" s="1"/>
  <c r="H25" i="62"/>
  <c r="J25" i="62" s="1"/>
  <c r="K25" i="62" s="1"/>
  <c r="H26" i="62"/>
  <c r="J26" i="62" s="1"/>
  <c r="H27" i="62"/>
  <c r="J27" i="62" s="1"/>
  <c r="K27" i="62" s="1"/>
  <c r="H13" i="85"/>
  <c r="H12" i="85"/>
  <c r="H11" i="85"/>
  <c r="H14" i="85" l="1"/>
  <c r="H14" i="88"/>
  <c r="J13" i="88"/>
  <c r="K13" i="88" s="1"/>
  <c r="J12" i="88"/>
  <c r="K12" i="88" s="1"/>
  <c r="K26" i="62"/>
  <c r="K22" i="62"/>
  <c r="K23" i="62"/>
  <c r="J13" i="85"/>
  <c r="K13" i="85" s="1"/>
  <c r="J12" i="85"/>
  <c r="K12" i="85" s="1"/>
  <c r="J11" i="85"/>
  <c r="K11" i="85" s="1"/>
  <c r="K14" i="85" l="1"/>
  <c r="K14" i="88"/>
  <c r="H15" i="35"/>
  <c r="J15" i="35" s="1"/>
  <c r="K15" i="35" s="1"/>
  <c r="H13" i="6"/>
  <c r="J13" i="6" l="1"/>
  <c r="K13" i="6" s="1"/>
  <c r="H12" i="79"/>
  <c r="H11" i="79"/>
  <c r="H11" i="78"/>
  <c r="H12" i="78" s="1"/>
  <c r="H12" i="77"/>
  <c r="J12" i="77" s="1"/>
  <c r="H11" i="77"/>
  <c r="J11" i="77" s="1"/>
  <c r="K11" i="77" s="1"/>
  <c r="H15" i="76"/>
  <c r="H14" i="76"/>
  <c r="H13" i="76"/>
  <c r="J13" i="76" s="1"/>
  <c r="H12" i="76"/>
  <c r="J12" i="76" s="1"/>
  <c r="H11" i="76"/>
  <c r="H11" i="75"/>
  <c r="H12" i="75" s="1"/>
  <c r="H22" i="74"/>
  <c r="H21" i="74"/>
  <c r="J21" i="74" s="1"/>
  <c r="K21" i="74" s="1"/>
  <c r="H20" i="74"/>
  <c r="J20" i="74" s="1"/>
  <c r="K20" i="74" s="1"/>
  <c r="H19" i="74"/>
  <c r="J19" i="74" s="1"/>
  <c r="H18" i="74"/>
  <c r="H17" i="74"/>
  <c r="J17" i="74" s="1"/>
  <c r="K17" i="74" s="1"/>
  <c r="H16" i="74"/>
  <c r="J16" i="74" s="1"/>
  <c r="K16" i="74" s="1"/>
  <c r="H15" i="74"/>
  <c r="J15" i="74" s="1"/>
  <c r="H14" i="74"/>
  <c r="H13" i="74"/>
  <c r="J13" i="74" s="1"/>
  <c r="K13" i="74" s="1"/>
  <c r="H12" i="74"/>
  <c r="J12" i="74" s="1"/>
  <c r="K12" i="74" s="1"/>
  <c r="H11" i="74"/>
  <c r="J11" i="74" s="1"/>
  <c r="H13" i="73"/>
  <c r="J13" i="73" s="1"/>
  <c r="H12" i="73"/>
  <c r="H11" i="73"/>
  <c r="J11" i="73" s="1"/>
  <c r="K11" i="73" s="1"/>
  <c r="H11" i="72"/>
  <c r="H12" i="72" s="1"/>
  <c r="H21" i="69"/>
  <c r="J21" i="69" s="1"/>
  <c r="H20" i="69"/>
  <c r="H19" i="69"/>
  <c r="J19" i="69" s="1"/>
  <c r="K19" i="69" s="1"/>
  <c r="H18" i="69"/>
  <c r="J18" i="69" s="1"/>
  <c r="K18" i="69" s="1"/>
  <c r="H17" i="69"/>
  <c r="H16" i="69"/>
  <c r="H15" i="69"/>
  <c r="J15" i="69" s="1"/>
  <c r="K15" i="69" s="1"/>
  <c r="H14" i="69"/>
  <c r="J14" i="69" s="1"/>
  <c r="K14" i="69" s="1"/>
  <c r="H13" i="69"/>
  <c r="J13" i="69" s="1"/>
  <c r="H12" i="69"/>
  <c r="H11" i="69"/>
  <c r="J11" i="69" s="1"/>
  <c r="K11" i="69" s="1"/>
  <c r="H11" i="68"/>
  <c r="H12" i="68" s="1"/>
  <c r="H16" i="67"/>
  <c r="J16" i="67" s="1"/>
  <c r="H15" i="67"/>
  <c r="H14" i="67"/>
  <c r="J14" i="67" s="1"/>
  <c r="K14" i="67" s="1"/>
  <c r="H13" i="67"/>
  <c r="J13" i="67" s="1"/>
  <c r="K13" i="67" s="1"/>
  <c r="H12" i="67"/>
  <c r="J12" i="67" s="1"/>
  <c r="H11" i="67"/>
  <c r="H12" i="66"/>
  <c r="H11" i="66"/>
  <c r="H11" i="65"/>
  <c r="H12" i="65" s="1"/>
  <c r="H13" i="64"/>
  <c r="H12" i="64"/>
  <c r="H11" i="64"/>
  <c r="J11" i="64" s="1"/>
  <c r="K11" i="64" s="1"/>
  <c r="H12" i="63"/>
  <c r="J12" i="63" s="1"/>
  <c r="K12" i="63" s="1"/>
  <c r="H11" i="63"/>
  <c r="H21" i="62"/>
  <c r="H20" i="62"/>
  <c r="J20" i="62" s="1"/>
  <c r="K20" i="62" s="1"/>
  <c r="H19" i="62"/>
  <c r="J19" i="62" s="1"/>
  <c r="K19" i="62" s="1"/>
  <c r="H18" i="62"/>
  <c r="H17" i="62"/>
  <c r="H16" i="62"/>
  <c r="J16" i="62" s="1"/>
  <c r="K16" i="62" s="1"/>
  <c r="H15" i="62"/>
  <c r="J15" i="62" s="1"/>
  <c r="K15" i="62" s="1"/>
  <c r="H14" i="62"/>
  <c r="H13" i="62"/>
  <c r="H12" i="62"/>
  <c r="J12" i="62" s="1"/>
  <c r="K12" i="62" s="1"/>
  <c r="H11" i="62"/>
  <c r="H17" i="61"/>
  <c r="J17" i="61" s="1"/>
  <c r="K17" i="61" s="1"/>
  <c r="H16" i="61"/>
  <c r="J16" i="61" s="1"/>
  <c r="K16" i="61" s="1"/>
  <c r="H15" i="61"/>
  <c r="J15" i="61" s="1"/>
  <c r="H14" i="61"/>
  <c r="H13" i="61"/>
  <c r="J13" i="61" s="1"/>
  <c r="K13" i="61" s="1"/>
  <c r="H12" i="61"/>
  <c r="H11" i="61"/>
  <c r="H19" i="60"/>
  <c r="H18" i="60"/>
  <c r="J18" i="60" s="1"/>
  <c r="K18" i="60" s="1"/>
  <c r="H17" i="60"/>
  <c r="J17" i="60" s="1"/>
  <c r="K17" i="60" s="1"/>
  <c r="H16" i="60"/>
  <c r="J16" i="60" s="1"/>
  <c r="H15" i="60"/>
  <c r="J15" i="60" s="1"/>
  <c r="K15" i="60" s="1"/>
  <c r="H14" i="60"/>
  <c r="J14" i="60" s="1"/>
  <c r="K14" i="60" s="1"/>
  <c r="H13" i="60"/>
  <c r="H12" i="60"/>
  <c r="H11" i="60"/>
  <c r="H36" i="59"/>
  <c r="J36" i="59" s="1"/>
  <c r="H35" i="59"/>
  <c r="H34" i="59"/>
  <c r="H37" i="59"/>
  <c r="H33" i="59"/>
  <c r="H32" i="59"/>
  <c r="J32" i="59" s="1"/>
  <c r="K32" i="59" s="1"/>
  <c r="H31" i="59"/>
  <c r="J31" i="59" s="1"/>
  <c r="H30" i="59"/>
  <c r="J30" i="59" s="1"/>
  <c r="H29" i="59"/>
  <c r="H28" i="59"/>
  <c r="J28" i="59" s="1"/>
  <c r="K28" i="59" s="1"/>
  <c r="H27" i="59"/>
  <c r="H26" i="59"/>
  <c r="H25" i="59"/>
  <c r="H24" i="59"/>
  <c r="J24" i="59" s="1"/>
  <c r="K24" i="59" s="1"/>
  <c r="H23" i="59"/>
  <c r="H22" i="59"/>
  <c r="H21" i="59"/>
  <c r="H20" i="59"/>
  <c r="J20" i="59" s="1"/>
  <c r="K20" i="59" s="1"/>
  <c r="H19" i="59"/>
  <c r="H18" i="59"/>
  <c r="H17" i="59"/>
  <c r="H16" i="59"/>
  <c r="J16" i="59" s="1"/>
  <c r="K16" i="59" s="1"/>
  <c r="H15" i="59"/>
  <c r="J15" i="59" s="1"/>
  <c r="K15" i="59" s="1"/>
  <c r="H14" i="59"/>
  <c r="J14" i="59" s="1"/>
  <c r="H13" i="59"/>
  <c r="H12" i="59"/>
  <c r="J12" i="59" s="1"/>
  <c r="K12" i="59" s="1"/>
  <c r="H11" i="59"/>
  <c r="H32" i="58"/>
  <c r="J32" i="58" s="1"/>
  <c r="K32" i="58" s="1"/>
  <c r="H31" i="58"/>
  <c r="H30" i="58"/>
  <c r="H29" i="58"/>
  <c r="J29" i="58" s="1"/>
  <c r="K29" i="58" s="1"/>
  <c r="H28" i="58"/>
  <c r="J28" i="58" s="1"/>
  <c r="K28" i="58" s="1"/>
  <c r="H27" i="58"/>
  <c r="H26" i="58"/>
  <c r="H25" i="58"/>
  <c r="J25" i="58" s="1"/>
  <c r="K25" i="58" s="1"/>
  <c r="H24" i="58"/>
  <c r="J24" i="58" s="1"/>
  <c r="K24" i="58" s="1"/>
  <c r="H23" i="58"/>
  <c r="H22" i="58"/>
  <c r="H21" i="58"/>
  <c r="J21" i="58" s="1"/>
  <c r="K21" i="58" s="1"/>
  <c r="H20" i="58"/>
  <c r="J20" i="58" s="1"/>
  <c r="K20" i="58" s="1"/>
  <c r="H19" i="58"/>
  <c r="H18" i="58"/>
  <c r="H17" i="58"/>
  <c r="J17" i="58" s="1"/>
  <c r="K17" i="58" s="1"/>
  <c r="H16" i="58"/>
  <c r="J16" i="58" s="1"/>
  <c r="K16" i="58" s="1"/>
  <c r="H15" i="58"/>
  <c r="J15" i="58" s="1"/>
  <c r="H14" i="58"/>
  <c r="H13" i="58"/>
  <c r="J13" i="58" s="1"/>
  <c r="K13" i="58" s="1"/>
  <c r="H12" i="58"/>
  <c r="J12" i="58" s="1"/>
  <c r="H11" i="58"/>
  <c r="H12" i="56"/>
  <c r="H11" i="56"/>
  <c r="J11" i="56" s="1"/>
  <c r="K11" i="56" s="1"/>
  <c r="H11" i="55"/>
  <c r="H12" i="55" s="1"/>
  <c r="H12" i="54"/>
  <c r="H11" i="54"/>
  <c r="H13" i="53"/>
  <c r="H12" i="53"/>
  <c r="H11" i="53"/>
  <c r="J11" i="53" s="1"/>
  <c r="K11" i="53" s="1"/>
  <c r="H12" i="52"/>
  <c r="H11" i="52"/>
  <c r="J11" i="52" s="1"/>
  <c r="K11" i="52" s="1"/>
  <c r="H12" i="51"/>
  <c r="J12" i="51" s="1"/>
  <c r="K12" i="51" s="1"/>
  <c r="H11" i="51"/>
  <c r="H12" i="50"/>
  <c r="J12" i="50" s="1"/>
  <c r="K12" i="50" s="1"/>
  <c r="H19" i="50"/>
  <c r="H18" i="50"/>
  <c r="H17" i="50"/>
  <c r="J17" i="50" s="1"/>
  <c r="K17" i="50" s="1"/>
  <c r="H16" i="50"/>
  <c r="J16" i="50" s="1"/>
  <c r="H15" i="50"/>
  <c r="H14" i="50"/>
  <c r="J14" i="50" s="1"/>
  <c r="K14" i="50" s="1"/>
  <c r="H13" i="50"/>
  <c r="J13" i="50" s="1"/>
  <c r="K13" i="50" s="1"/>
  <c r="H11" i="50"/>
  <c r="H14" i="49"/>
  <c r="J14" i="49" s="1"/>
  <c r="K14" i="49" s="1"/>
  <c r="H15" i="49"/>
  <c r="H13" i="49"/>
  <c r="J13" i="49" s="1"/>
  <c r="K13" i="49" s="1"/>
  <c r="H12" i="49"/>
  <c r="J12" i="49" s="1"/>
  <c r="K12" i="49" s="1"/>
  <c r="H11" i="49"/>
  <c r="H15" i="48"/>
  <c r="J15" i="48" s="1"/>
  <c r="H14" i="48"/>
  <c r="J14" i="48" s="1"/>
  <c r="K14" i="48" s="1"/>
  <c r="H13" i="48"/>
  <c r="J13" i="48" s="1"/>
  <c r="K13" i="48" s="1"/>
  <c r="H11" i="48"/>
  <c r="H13" i="47"/>
  <c r="H12" i="47"/>
  <c r="H11" i="47"/>
  <c r="J11" i="47" s="1"/>
  <c r="K11" i="47" s="1"/>
  <c r="H21" i="46"/>
  <c r="H20" i="46"/>
  <c r="J20" i="46" s="1"/>
  <c r="K20" i="46" s="1"/>
  <c r="H19" i="46"/>
  <c r="J19" i="46" s="1"/>
  <c r="K19" i="46" s="1"/>
  <c r="H18" i="46"/>
  <c r="H17" i="46"/>
  <c r="H16" i="46"/>
  <c r="J16" i="46" s="1"/>
  <c r="K16" i="46" s="1"/>
  <c r="H15" i="46"/>
  <c r="J15" i="46" s="1"/>
  <c r="K15" i="46" s="1"/>
  <c r="H14" i="46"/>
  <c r="H13" i="46"/>
  <c r="H12" i="46"/>
  <c r="J12" i="46" s="1"/>
  <c r="K12" i="46" s="1"/>
  <c r="H11" i="46"/>
  <c r="J11" i="46" s="1"/>
  <c r="K11" i="46" s="1"/>
  <c r="H15" i="45"/>
  <c r="J15" i="45" s="1"/>
  <c r="K15" i="45" s="1"/>
  <c r="H14" i="45"/>
  <c r="H13" i="45"/>
  <c r="H12" i="45"/>
  <c r="J12" i="45" s="1"/>
  <c r="H11" i="45"/>
  <c r="H15" i="42"/>
  <c r="J15" i="42" s="1"/>
  <c r="H14" i="42"/>
  <c r="H16" i="42"/>
  <c r="H13" i="42"/>
  <c r="H12" i="42"/>
  <c r="J12" i="42" s="1"/>
  <c r="K12" i="42" s="1"/>
  <c r="H11" i="42"/>
  <c r="H11" i="40"/>
  <c r="J11" i="40" s="1"/>
  <c r="K11" i="40" s="1"/>
  <c r="K12" i="40" s="1"/>
  <c r="H15" i="39"/>
  <c r="H14" i="39"/>
  <c r="J14" i="39" s="1"/>
  <c r="K14" i="39" s="1"/>
  <c r="H13" i="39"/>
  <c r="J13" i="39" s="1"/>
  <c r="K13" i="39" s="1"/>
  <c r="H12" i="39"/>
  <c r="H11" i="39"/>
  <c r="H23" i="38"/>
  <c r="H22" i="38"/>
  <c r="J22" i="38" s="1"/>
  <c r="K22" i="38" s="1"/>
  <c r="H21" i="38"/>
  <c r="J21" i="38" s="1"/>
  <c r="K21" i="38" s="1"/>
  <c r="H20" i="38"/>
  <c r="H19" i="38"/>
  <c r="H18" i="38"/>
  <c r="J18" i="38" s="1"/>
  <c r="K18" i="38" s="1"/>
  <c r="H17" i="38"/>
  <c r="J17" i="38" s="1"/>
  <c r="K17" i="38" s="1"/>
  <c r="H16" i="38"/>
  <c r="H15" i="38"/>
  <c r="H14" i="38"/>
  <c r="J14" i="38" s="1"/>
  <c r="K14" i="38" s="1"/>
  <c r="H13" i="38"/>
  <c r="J13" i="38" s="1"/>
  <c r="K13" i="38" s="1"/>
  <c r="H12" i="38"/>
  <c r="H11" i="38"/>
  <c r="H16" i="36"/>
  <c r="H15" i="36"/>
  <c r="J15" i="36" s="1"/>
  <c r="K15" i="36" s="1"/>
  <c r="H14" i="36"/>
  <c r="J14" i="36" s="1"/>
  <c r="K14" i="36" s="1"/>
  <c r="H13" i="36"/>
  <c r="J13" i="36" s="1"/>
  <c r="H12" i="36"/>
  <c r="H11" i="36"/>
  <c r="J11" i="36" s="1"/>
  <c r="K11" i="36" s="1"/>
  <c r="H12" i="35"/>
  <c r="J12" i="35" s="1"/>
  <c r="H19" i="35"/>
  <c r="H18" i="35"/>
  <c r="H17" i="35"/>
  <c r="J17" i="35" s="1"/>
  <c r="K17" i="35" s="1"/>
  <c r="H16" i="35"/>
  <c r="H14" i="35"/>
  <c r="H13" i="35"/>
  <c r="J13" i="35" s="1"/>
  <c r="H11" i="35"/>
  <c r="H13" i="34"/>
  <c r="H12" i="34"/>
  <c r="H11" i="34"/>
  <c r="H11" i="33"/>
  <c r="H12" i="33" s="1"/>
  <c r="H12" i="32"/>
  <c r="J12" i="32" s="1"/>
  <c r="K12" i="32" s="1"/>
  <c r="H15" i="32"/>
  <c r="H14" i="32"/>
  <c r="H13" i="32"/>
  <c r="H11" i="32"/>
  <c r="J11" i="32" s="1"/>
  <c r="K11" i="32" s="1"/>
  <c r="H16" i="31"/>
  <c r="J16" i="31" s="1"/>
  <c r="K16" i="31" s="1"/>
  <c r="H15" i="31"/>
  <c r="H14" i="31"/>
  <c r="H13" i="31"/>
  <c r="J13" i="31" s="1"/>
  <c r="K13" i="31" s="1"/>
  <c r="H12" i="31"/>
  <c r="J12" i="31" s="1"/>
  <c r="K12" i="31" s="1"/>
  <c r="H11" i="31"/>
  <c r="H12" i="30"/>
  <c r="H11" i="30"/>
  <c r="J11" i="30" s="1"/>
  <c r="K11" i="30" s="1"/>
  <c r="H11" i="29"/>
  <c r="H12" i="29" s="1"/>
  <c r="H16" i="28"/>
  <c r="H15" i="28"/>
  <c r="H14" i="28"/>
  <c r="J14" i="28" s="1"/>
  <c r="K14" i="28" s="1"/>
  <c r="H13" i="28"/>
  <c r="H12" i="28"/>
  <c r="H11" i="28"/>
  <c r="H48" i="24"/>
  <c r="J48" i="24" s="1"/>
  <c r="H49" i="24"/>
  <c r="J49" i="24" s="1"/>
  <c r="H50" i="24"/>
  <c r="H51" i="24"/>
  <c r="J51" i="24" s="1"/>
  <c r="H52" i="24"/>
  <c r="H53" i="24"/>
  <c r="J53" i="24" s="1"/>
  <c r="H54" i="24"/>
  <c r="J54" i="24" s="1"/>
  <c r="H55" i="24"/>
  <c r="H47" i="24"/>
  <c r="J47" i="24" s="1"/>
  <c r="H43" i="24"/>
  <c r="J43" i="24" s="1"/>
  <c r="H44" i="24"/>
  <c r="H45" i="24"/>
  <c r="J45" i="24" s="1"/>
  <c r="H42" i="24"/>
  <c r="J42" i="24" s="1"/>
  <c r="K42" i="24" s="1"/>
  <c r="H12" i="24"/>
  <c r="J12" i="24" s="1"/>
  <c r="K12" i="24" s="1"/>
  <c r="H13" i="24"/>
  <c r="J13" i="24" s="1"/>
  <c r="H14" i="24"/>
  <c r="J14" i="24" s="1"/>
  <c r="K14" i="24" s="1"/>
  <c r="H15" i="24"/>
  <c r="J15" i="24" s="1"/>
  <c r="K15" i="24" s="1"/>
  <c r="H16" i="24"/>
  <c r="H17" i="24"/>
  <c r="J17" i="24" s="1"/>
  <c r="H18" i="24"/>
  <c r="J18" i="24" s="1"/>
  <c r="K18" i="24" s="1"/>
  <c r="H19" i="24"/>
  <c r="J19" i="24" s="1"/>
  <c r="K19" i="24" s="1"/>
  <c r="H20" i="24"/>
  <c r="H21" i="24"/>
  <c r="J21" i="24" s="1"/>
  <c r="H22" i="24"/>
  <c r="J22" i="24" s="1"/>
  <c r="K22" i="24" s="1"/>
  <c r="H23" i="24"/>
  <c r="J23" i="24" s="1"/>
  <c r="K23" i="24" s="1"/>
  <c r="H24" i="24"/>
  <c r="H25" i="24"/>
  <c r="H26" i="24"/>
  <c r="J26" i="24" s="1"/>
  <c r="K26" i="24" s="1"/>
  <c r="H27" i="24"/>
  <c r="J27" i="24" s="1"/>
  <c r="K27" i="24" s="1"/>
  <c r="H28" i="24"/>
  <c r="H29" i="24"/>
  <c r="J29" i="24" s="1"/>
  <c r="K29" i="24" s="1"/>
  <c r="H30" i="24"/>
  <c r="H31" i="24"/>
  <c r="H32" i="24"/>
  <c r="J32" i="24" s="1"/>
  <c r="K32" i="24" s="1"/>
  <c r="H33" i="24"/>
  <c r="J33" i="24" s="1"/>
  <c r="K33" i="24" s="1"/>
  <c r="H34" i="24"/>
  <c r="H35" i="24"/>
  <c r="J35" i="24" s="1"/>
  <c r="H36" i="24"/>
  <c r="J36" i="24" s="1"/>
  <c r="K36" i="24" s="1"/>
  <c r="H37" i="24"/>
  <c r="J37" i="24" s="1"/>
  <c r="K37" i="24" s="1"/>
  <c r="H38" i="24"/>
  <c r="H39" i="24"/>
  <c r="J39" i="24" s="1"/>
  <c r="H40" i="24"/>
  <c r="J40" i="24" s="1"/>
  <c r="K40" i="24" s="1"/>
  <c r="H16" i="27"/>
  <c r="H15" i="27"/>
  <c r="J15" i="27" s="1"/>
  <c r="K15" i="27" s="1"/>
  <c r="H14" i="27"/>
  <c r="J14" i="27" s="1"/>
  <c r="K14" i="27" s="1"/>
  <c r="H13" i="27"/>
  <c r="H12" i="27"/>
  <c r="H11" i="27"/>
  <c r="J11" i="27" s="1"/>
  <c r="K11" i="27" s="1"/>
  <c r="H17" i="26"/>
  <c r="H16" i="26"/>
  <c r="J16" i="26" s="1"/>
  <c r="K16" i="26" s="1"/>
  <c r="H15" i="26"/>
  <c r="J15" i="26" s="1"/>
  <c r="K15" i="26" s="1"/>
  <c r="H14" i="26"/>
  <c r="H13" i="26"/>
  <c r="H12" i="26"/>
  <c r="J12" i="26" s="1"/>
  <c r="K12" i="26" s="1"/>
  <c r="H11" i="26"/>
  <c r="J11" i="42" l="1"/>
  <c r="K11" i="42" s="1"/>
  <c r="H17" i="42"/>
  <c r="H18" i="26"/>
  <c r="J11" i="26"/>
  <c r="K11" i="26" s="1"/>
  <c r="H14" i="63"/>
  <c r="H13" i="51"/>
  <c r="H17" i="28"/>
  <c r="H24" i="38"/>
  <c r="J12" i="54"/>
  <c r="K12" i="54" s="1"/>
  <c r="H28" i="62"/>
  <c r="J11" i="48"/>
  <c r="K11" i="48" s="1"/>
  <c r="H16" i="48"/>
  <c r="H13" i="54"/>
  <c r="J11" i="78"/>
  <c r="K11" i="78" s="1"/>
  <c r="K12" i="78" s="1"/>
  <c r="J17" i="69"/>
  <c r="K17" i="69" s="1"/>
  <c r="H13" i="66"/>
  <c r="J14" i="35"/>
  <c r="K14" i="35" s="1"/>
  <c r="K12" i="35"/>
  <c r="J55" i="24"/>
  <c r="K55" i="24" s="1"/>
  <c r="J52" i="24"/>
  <c r="K52" i="24" s="1"/>
  <c r="K51" i="24"/>
  <c r="K39" i="24"/>
  <c r="J31" i="24"/>
  <c r="K31" i="24" s="1"/>
  <c r="J25" i="24"/>
  <c r="K25" i="24" s="1"/>
  <c r="K17" i="24"/>
  <c r="K48" i="24"/>
  <c r="K47" i="24"/>
  <c r="K45" i="24"/>
  <c r="K35" i="24"/>
  <c r="K21" i="24"/>
  <c r="K13" i="24"/>
  <c r="K54" i="24"/>
  <c r="J38" i="24"/>
  <c r="K38" i="24" s="1"/>
  <c r="J30" i="24"/>
  <c r="K30" i="24" s="1"/>
  <c r="J24" i="24"/>
  <c r="K24" i="24" s="1"/>
  <c r="J16" i="24"/>
  <c r="K16" i="24" s="1"/>
  <c r="K43" i="24"/>
  <c r="K53" i="24"/>
  <c r="K49" i="24"/>
  <c r="J14" i="42"/>
  <c r="K14" i="42" s="1"/>
  <c r="J44" i="24"/>
  <c r="K44" i="24" s="1"/>
  <c r="J50" i="24"/>
  <c r="K50" i="24" s="1"/>
  <c r="K12" i="45"/>
  <c r="J11" i="59"/>
  <c r="K11" i="59" s="1"/>
  <c r="J19" i="59"/>
  <c r="K19" i="59" s="1"/>
  <c r="K30" i="59"/>
  <c r="K31" i="59"/>
  <c r="J37" i="59"/>
  <c r="K37" i="59" s="1"/>
  <c r="J35" i="59"/>
  <c r="K35" i="59" s="1"/>
  <c r="J34" i="24"/>
  <c r="K34" i="24" s="1"/>
  <c r="J28" i="24"/>
  <c r="K28" i="24" s="1"/>
  <c r="J20" i="24"/>
  <c r="K20" i="24" s="1"/>
  <c r="K36" i="59"/>
  <c r="H14" i="34"/>
  <c r="H16" i="45"/>
  <c r="J13" i="53"/>
  <c r="K13" i="53" s="1"/>
  <c r="J34" i="59"/>
  <c r="K34" i="59" s="1"/>
  <c r="K16" i="67"/>
  <c r="K13" i="76"/>
  <c r="H13" i="79"/>
  <c r="J12" i="79"/>
  <c r="K12" i="79" s="1"/>
  <c r="J11" i="79"/>
  <c r="K11" i="79" s="1"/>
  <c r="K12" i="77"/>
  <c r="H13" i="77"/>
  <c r="H16" i="76"/>
  <c r="J11" i="76"/>
  <c r="K11" i="76" s="1"/>
  <c r="K12" i="76"/>
  <c r="J15" i="76"/>
  <c r="K15" i="76" s="1"/>
  <c r="J14" i="76"/>
  <c r="K14" i="76" s="1"/>
  <c r="J11" i="75"/>
  <c r="K11" i="75" s="1"/>
  <c r="K12" i="75" s="1"/>
  <c r="K11" i="74"/>
  <c r="J14" i="74"/>
  <c r="K14" i="74" s="1"/>
  <c r="K15" i="74"/>
  <c r="J18" i="74"/>
  <c r="K18" i="74" s="1"/>
  <c r="K19" i="74"/>
  <c r="J22" i="74"/>
  <c r="K22" i="74" s="1"/>
  <c r="H23" i="74"/>
  <c r="H14" i="73"/>
  <c r="K13" i="73"/>
  <c r="J12" i="73"/>
  <c r="K12" i="73" s="1"/>
  <c r="J11" i="72"/>
  <c r="K11" i="72" s="1"/>
  <c r="K12" i="72" s="1"/>
  <c r="K21" i="69"/>
  <c r="H22" i="69"/>
  <c r="K13" i="69"/>
  <c r="J12" i="69"/>
  <c r="K12" i="69" s="1"/>
  <c r="J16" i="69"/>
  <c r="K16" i="69" s="1"/>
  <c r="J20" i="69"/>
  <c r="K20" i="69" s="1"/>
  <c r="J11" i="68"/>
  <c r="K11" i="68" s="1"/>
  <c r="K12" i="68" s="1"/>
  <c r="H17" i="67"/>
  <c r="K12" i="67"/>
  <c r="J11" i="67"/>
  <c r="K11" i="67" s="1"/>
  <c r="J15" i="67"/>
  <c r="K15" i="67" s="1"/>
  <c r="J12" i="66"/>
  <c r="K12" i="66" s="1"/>
  <c r="J11" i="66"/>
  <c r="K11" i="66" s="1"/>
  <c r="J11" i="65"/>
  <c r="K11" i="65" s="1"/>
  <c r="K12" i="65" s="1"/>
  <c r="J13" i="64"/>
  <c r="K13" i="64" s="1"/>
  <c r="H14" i="64"/>
  <c r="J12" i="64"/>
  <c r="K12" i="64" s="1"/>
  <c r="J11" i="63"/>
  <c r="K11" i="63" s="1"/>
  <c r="K14" i="63" s="1"/>
  <c r="J11" i="62"/>
  <c r="K11" i="62" s="1"/>
  <c r="J14" i="62"/>
  <c r="K14" i="62" s="1"/>
  <c r="J18" i="62"/>
  <c r="K18" i="62" s="1"/>
  <c r="J13" i="62"/>
  <c r="K13" i="62" s="1"/>
  <c r="J17" i="62"/>
  <c r="K17" i="62" s="1"/>
  <c r="J21" i="62"/>
  <c r="K21" i="62" s="1"/>
  <c r="J12" i="61"/>
  <c r="K12" i="61" s="1"/>
  <c r="H18" i="61"/>
  <c r="J11" i="61"/>
  <c r="K11" i="61" s="1"/>
  <c r="J14" i="61"/>
  <c r="K14" i="61" s="1"/>
  <c r="K15" i="61"/>
  <c r="H20" i="60"/>
  <c r="J11" i="60"/>
  <c r="K11" i="60" s="1"/>
  <c r="J13" i="60"/>
  <c r="K13" i="60" s="1"/>
  <c r="J12" i="60"/>
  <c r="K12" i="60" s="1"/>
  <c r="K16" i="60"/>
  <c r="J19" i="60"/>
  <c r="K19" i="60" s="1"/>
  <c r="J27" i="59"/>
  <c r="K27" i="59" s="1"/>
  <c r="J26" i="59"/>
  <c r="K26" i="59" s="1"/>
  <c r="J23" i="59"/>
  <c r="K23" i="59" s="1"/>
  <c r="J22" i="59"/>
  <c r="K22" i="59" s="1"/>
  <c r="J18" i="59"/>
  <c r="K18" i="59" s="1"/>
  <c r="H38" i="59"/>
  <c r="K14" i="59"/>
  <c r="J13" i="59"/>
  <c r="K13" i="59" s="1"/>
  <c r="J17" i="59"/>
  <c r="K17" i="59" s="1"/>
  <c r="J21" i="59"/>
  <c r="K21" i="59" s="1"/>
  <c r="J25" i="59"/>
  <c r="K25" i="59" s="1"/>
  <c r="J29" i="59"/>
  <c r="K29" i="59" s="1"/>
  <c r="J33" i="59"/>
  <c r="K33" i="59" s="1"/>
  <c r="J19" i="58"/>
  <c r="K19" i="58" s="1"/>
  <c r="J27" i="58"/>
  <c r="K27" i="58" s="1"/>
  <c r="J23" i="58"/>
  <c r="K23" i="58" s="1"/>
  <c r="J31" i="58"/>
  <c r="K31" i="58" s="1"/>
  <c r="K15" i="58"/>
  <c r="H33" i="58"/>
  <c r="J11" i="58"/>
  <c r="K11" i="58" s="1"/>
  <c r="K12" i="58"/>
  <c r="J14" i="58"/>
  <c r="K14" i="58" s="1"/>
  <c r="J18" i="58"/>
  <c r="K18" i="58" s="1"/>
  <c r="J22" i="58"/>
  <c r="K22" i="58" s="1"/>
  <c r="J26" i="58"/>
  <c r="K26" i="58" s="1"/>
  <c r="J30" i="58"/>
  <c r="K30" i="58" s="1"/>
  <c r="H13" i="56"/>
  <c r="J12" i="56"/>
  <c r="K12" i="56" s="1"/>
  <c r="K13" i="56" s="1"/>
  <c r="J11" i="55"/>
  <c r="K11" i="55" s="1"/>
  <c r="K12" i="55" s="1"/>
  <c r="J11" i="54"/>
  <c r="K11" i="54" s="1"/>
  <c r="H14" i="53"/>
  <c r="J12" i="53"/>
  <c r="K12" i="53" s="1"/>
  <c r="H13" i="52"/>
  <c r="J12" i="52"/>
  <c r="K12" i="52" s="1"/>
  <c r="K13" i="52" s="1"/>
  <c r="J11" i="51"/>
  <c r="K11" i="51" s="1"/>
  <c r="H20" i="50"/>
  <c r="J15" i="50"/>
  <c r="K15" i="50" s="1"/>
  <c r="K16" i="50"/>
  <c r="J19" i="50"/>
  <c r="K19" i="50" s="1"/>
  <c r="J11" i="50"/>
  <c r="K11" i="50" s="1"/>
  <c r="J18" i="50"/>
  <c r="K18" i="50" s="1"/>
  <c r="H16" i="49"/>
  <c r="J11" i="49"/>
  <c r="K11" i="49" s="1"/>
  <c r="J15" i="49"/>
  <c r="K15" i="49" s="1"/>
  <c r="K15" i="48"/>
  <c r="H14" i="47"/>
  <c r="J13" i="47"/>
  <c r="K13" i="47" s="1"/>
  <c r="J12" i="47"/>
  <c r="K12" i="47" s="1"/>
  <c r="H22" i="46"/>
  <c r="J14" i="46"/>
  <c r="K14" i="46" s="1"/>
  <c r="J18" i="46"/>
  <c r="K18" i="46" s="1"/>
  <c r="J13" i="46"/>
  <c r="K13" i="46" s="1"/>
  <c r="J17" i="46"/>
  <c r="K17" i="46" s="1"/>
  <c r="J21" i="46"/>
  <c r="K21" i="46" s="1"/>
  <c r="J11" i="45"/>
  <c r="K11" i="45" s="1"/>
  <c r="J14" i="45"/>
  <c r="K14" i="45" s="1"/>
  <c r="J13" i="45"/>
  <c r="K13" i="45" s="1"/>
  <c r="K15" i="42"/>
  <c r="J16" i="42"/>
  <c r="K16" i="42" s="1"/>
  <c r="J13" i="42"/>
  <c r="K13" i="42" s="1"/>
  <c r="H12" i="40"/>
  <c r="H16" i="39"/>
  <c r="J12" i="39"/>
  <c r="K12" i="39" s="1"/>
  <c r="J11" i="39"/>
  <c r="K11" i="39" s="1"/>
  <c r="J15" i="39"/>
  <c r="K15" i="39" s="1"/>
  <c r="J12" i="38"/>
  <c r="K12" i="38" s="1"/>
  <c r="J16" i="38"/>
  <c r="K16" i="38" s="1"/>
  <c r="J20" i="38"/>
  <c r="K20" i="38" s="1"/>
  <c r="J11" i="38"/>
  <c r="K11" i="38" s="1"/>
  <c r="J15" i="38"/>
  <c r="K15" i="38" s="1"/>
  <c r="J19" i="38"/>
  <c r="K19" i="38" s="1"/>
  <c r="J23" i="38"/>
  <c r="K23" i="38" s="1"/>
  <c r="K13" i="36"/>
  <c r="H17" i="36"/>
  <c r="J12" i="36"/>
  <c r="K12" i="36" s="1"/>
  <c r="J16" i="36"/>
  <c r="K16" i="36" s="1"/>
  <c r="H20" i="35"/>
  <c r="K13" i="35"/>
  <c r="J16" i="35"/>
  <c r="K16" i="35" s="1"/>
  <c r="J19" i="35"/>
  <c r="K19" i="35" s="1"/>
  <c r="J11" i="35"/>
  <c r="K11" i="35" s="1"/>
  <c r="J18" i="35"/>
  <c r="K18" i="35" s="1"/>
  <c r="J11" i="34"/>
  <c r="K11" i="34" s="1"/>
  <c r="J13" i="34"/>
  <c r="K13" i="34" s="1"/>
  <c r="J12" i="34"/>
  <c r="K12" i="34" s="1"/>
  <c r="J11" i="33"/>
  <c r="K11" i="33" s="1"/>
  <c r="K12" i="33" s="1"/>
  <c r="J13" i="32"/>
  <c r="K13" i="32" s="1"/>
  <c r="K16" i="32" s="1"/>
  <c r="H16" i="32"/>
  <c r="J15" i="32"/>
  <c r="K15" i="32" s="1"/>
  <c r="J14" i="32"/>
  <c r="K14" i="32" s="1"/>
  <c r="H17" i="31"/>
  <c r="J11" i="31"/>
  <c r="K11" i="31" s="1"/>
  <c r="J15" i="31"/>
  <c r="K15" i="31" s="1"/>
  <c r="J14" i="31"/>
  <c r="K14" i="31" s="1"/>
  <c r="J12" i="30"/>
  <c r="K12" i="30" s="1"/>
  <c r="J11" i="29"/>
  <c r="K11" i="29" s="1"/>
  <c r="K12" i="29" s="1"/>
  <c r="J16" i="28"/>
  <c r="K16" i="28" s="1"/>
  <c r="J13" i="28"/>
  <c r="K13" i="28" s="1"/>
  <c r="J12" i="28"/>
  <c r="K12" i="28" s="1"/>
  <c r="J11" i="28"/>
  <c r="K11" i="28" s="1"/>
  <c r="J15" i="28"/>
  <c r="K15" i="28" s="1"/>
  <c r="H17" i="27"/>
  <c r="J13" i="27"/>
  <c r="K13" i="27" s="1"/>
  <c r="J12" i="27"/>
  <c r="K12" i="27" s="1"/>
  <c r="J16" i="27"/>
  <c r="K16" i="27" s="1"/>
  <c r="J14" i="26"/>
  <c r="K14" i="26" s="1"/>
  <c r="J13" i="26"/>
  <c r="K13" i="26" s="1"/>
  <c r="J17" i="26"/>
  <c r="K17" i="26" s="1"/>
  <c r="K20" i="50" l="1"/>
  <c r="K17" i="42"/>
  <c r="K18" i="26"/>
  <c r="K13" i="54"/>
  <c r="K28" i="62"/>
  <c r="K13" i="51"/>
  <c r="K14" i="47"/>
  <c r="K13" i="77"/>
  <c r="K16" i="45"/>
  <c r="K14" i="34"/>
  <c r="K14" i="73"/>
  <c r="K14" i="53"/>
  <c r="K13" i="79"/>
  <c r="K16" i="76"/>
  <c r="K23" i="74"/>
  <c r="K22" i="69"/>
  <c r="K17" i="67"/>
  <c r="K13" i="66"/>
  <c r="K14" i="64"/>
  <c r="K18" i="61"/>
  <c r="K20" i="60"/>
  <c r="K38" i="59"/>
  <c r="K33" i="58"/>
  <c r="K16" i="49"/>
  <c r="K22" i="46"/>
  <c r="K16" i="39"/>
  <c r="K24" i="38"/>
  <c r="K17" i="36"/>
  <c r="K20" i="35"/>
  <c r="K17" i="31"/>
  <c r="K17" i="28"/>
  <c r="K17" i="27"/>
  <c r="H56" i="24" l="1"/>
  <c r="H11" i="24"/>
  <c r="H22" i="23"/>
  <c r="H21" i="23"/>
  <c r="J21" i="23" s="1"/>
  <c r="K21" i="23" s="1"/>
  <c r="H20" i="23"/>
  <c r="J20" i="23" s="1"/>
  <c r="K20" i="23" s="1"/>
  <c r="H18" i="23"/>
  <c r="H17" i="23"/>
  <c r="H16" i="23"/>
  <c r="J16" i="23" s="1"/>
  <c r="K16" i="23" s="1"/>
  <c r="H15" i="23"/>
  <c r="J15" i="23" s="1"/>
  <c r="K15" i="23" s="1"/>
  <c r="H14" i="23"/>
  <c r="H13" i="23"/>
  <c r="H11" i="23"/>
  <c r="J11" i="23" s="1"/>
  <c r="K11" i="23" s="1"/>
  <c r="H18" i="22"/>
  <c r="H17" i="22"/>
  <c r="H16" i="22"/>
  <c r="H15" i="22"/>
  <c r="H14" i="22"/>
  <c r="H13" i="22"/>
  <c r="J13" i="22" s="1"/>
  <c r="K13" i="22" s="1"/>
  <c r="H12" i="22"/>
  <c r="J12" i="22" s="1"/>
  <c r="K12" i="22" s="1"/>
  <c r="H11" i="22"/>
  <c r="H11" i="21"/>
  <c r="H12" i="21" s="1"/>
  <c r="H11" i="20"/>
  <c r="H12" i="20" s="1"/>
  <c r="H12" i="18"/>
  <c r="H11" i="18"/>
  <c r="J11" i="18" s="1"/>
  <c r="K11" i="18" s="1"/>
  <c r="H11" i="17"/>
  <c r="H12" i="17" s="1"/>
  <c r="H16" i="16"/>
  <c r="H15" i="16"/>
  <c r="J15" i="16" s="1"/>
  <c r="K15" i="16" s="1"/>
  <c r="H14" i="16"/>
  <c r="J14" i="16" s="1"/>
  <c r="K14" i="16" s="1"/>
  <c r="H13" i="16"/>
  <c r="H12" i="16"/>
  <c r="H11" i="16"/>
  <c r="J11" i="16" s="1"/>
  <c r="K11" i="16" s="1"/>
  <c r="H11" i="15"/>
  <c r="J11" i="15" s="1"/>
  <c r="K11" i="15" s="1"/>
  <c r="K12" i="15" s="1"/>
  <c r="H16" i="14"/>
  <c r="J16" i="14" s="1"/>
  <c r="K16" i="14" s="1"/>
  <c r="H15" i="14"/>
  <c r="J15" i="14" s="1"/>
  <c r="H14" i="14"/>
  <c r="H13" i="14"/>
  <c r="J13" i="14" s="1"/>
  <c r="H12" i="14"/>
  <c r="J12" i="14" s="1"/>
  <c r="H11" i="14"/>
  <c r="H21" i="13"/>
  <c r="H20" i="13"/>
  <c r="J20" i="13" s="1"/>
  <c r="K20" i="13" s="1"/>
  <c r="H19" i="13"/>
  <c r="J19" i="13" s="1"/>
  <c r="K19" i="13" s="1"/>
  <c r="H18" i="13"/>
  <c r="J18" i="13" s="1"/>
  <c r="H17" i="13"/>
  <c r="H16" i="13"/>
  <c r="J16" i="13" s="1"/>
  <c r="K16" i="13" s="1"/>
  <c r="H15" i="13"/>
  <c r="J15" i="13" s="1"/>
  <c r="K15" i="13" s="1"/>
  <c r="H14" i="13"/>
  <c r="J14" i="13" s="1"/>
  <c r="H13" i="13"/>
  <c r="H12" i="13"/>
  <c r="J12" i="13" s="1"/>
  <c r="K12" i="13" s="1"/>
  <c r="H11" i="13"/>
  <c r="J11" i="13" s="1"/>
  <c r="K11" i="13" s="1"/>
  <c r="H14" i="12"/>
  <c r="J14" i="12" s="1"/>
  <c r="K14" i="12" s="1"/>
  <c r="H13" i="12"/>
  <c r="H12" i="12"/>
  <c r="H11" i="12"/>
  <c r="J11" i="12" s="1"/>
  <c r="K11" i="12" s="1"/>
  <c r="H52" i="10"/>
  <c r="H53" i="10"/>
  <c r="J53" i="10" s="1"/>
  <c r="K53" i="10" s="1"/>
  <c r="H54" i="10"/>
  <c r="J54" i="10" s="1"/>
  <c r="H55" i="10"/>
  <c r="H56" i="10"/>
  <c r="J56" i="10" s="1"/>
  <c r="K56" i="10" s="1"/>
  <c r="H12" i="10"/>
  <c r="J12" i="10" s="1"/>
  <c r="K12" i="10" s="1"/>
  <c r="H13" i="10"/>
  <c r="H14" i="10"/>
  <c r="H15" i="10"/>
  <c r="J15" i="10" s="1"/>
  <c r="H16" i="10"/>
  <c r="J16" i="10" s="1"/>
  <c r="K16" i="10" s="1"/>
  <c r="H17" i="10"/>
  <c r="H66" i="10"/>
  <c r="H65" i="10"/>
  <c r="J65" i="10" s="1"/>
  <c r="K65" i="10" s="1"/>
  <c r="H64" i="10"/>
  <c r="J64" i="10" s="1"/>
  <c r="K64" i="10" s="1"/>
  <c r="H63" i="10"/>
  <c r="H62" i="10"/>
  <c r="H61" i="10"/>
  <c r="J61" i="10" s="1"/>
  <c r="K61" i="10" s="1"/>
  <c r="H60" i="10"/>
  <c r="J60" i="10" s="1"/>
  <c r="K60" i="10" s="1"/>
  <c r="H59" i="10"/>
  <c r="H58" i="10"/>
  <c r="H57" i="10"/>
  <c r="J57" i="10" s="1"/>
  <c r="K57" i="10" s="1"/>
  <c r="H51" i="10"/>
  <c r="J51" i="10" s="1"/>
  <c r="K51" i="10" s="1"/>
  <c r="H50" i="10"/>
  <c r="J50" i="10" s="1"/>
  <c r="K50" i="10" s="1"/>
  <c r="H49" i="10"/>
  <c r="J49" i="10" s="1"/>
  <c r="H48" i="10"/>
  <c r="H47" i="10"/>
  <c r="J47" i="10" s="1"/>
  <c r="K47" i="10" s="1"/>
  <c r="H46" i="10"/>
  <c r="J46" i="10" s="1"/>
  <c r="K46" i="10" s="1"/>
  <c r="H45" i="10"/>
  <c r="H44" i="10"/>
  <c r="H43" i="10"/>
  <c r="J43" i="10" s="1"/>
  <c r="K43" i="10" s="1"/>
  <c r="H42" i="10"/>
  <c r="J42" i="10" s="1"/>
  <c r="K42" i="10" s="1"/>
  <c r="H41" i="10"/>
  <c r="H40" i="10"/>
  <c r="H39" i="10"/>
  <c r="J39" i="10" s="1"/>
  <c r="K39" i="10" s="1"/>
  <c r="H38" i="10"/>
  <c r="J38" i="10" s="1"/>
  <c r="K38" i="10" s="1"/>
  <c r="H37" i="10"/>
  <c r="H36" i="10"/>
  <c r="H35" i="10"/>
  <c r="J35" i="10" s="1"/>
  <c r="K35" i="10" s="1"/>
  <c r="H34" i="10"/>
  <c r="J34" i="10" s="1"/>
  <c r="K34" i="10" s="1"/>
  <c r="H33" i="10"/>
  <c r="H32" i="10"/>
  <c r="H31" i="10"/>
  <c r="J31" i="10" s="1"/>
  <c r="K31" i="10" s="1"/>
  <c r="H30" i="10"/>
  <c r="J30" i="10" s="1"/>
  <c r="K30" i="10" s="1"/>
  <c r="H29" i="10"/>
  <c r="H28" i="10"/>
  <c r="H27" i="10"/>
  <c r="J27" i="10" s="1"/>
  <c r="K27" i="10" s="1"/>
  <c r="H26" i="10"/>
  <c r="J26" i="10" s="1"/>
  <c r="K26" i="10" s="1"/>
  <c r="H25" i="10"/>
  <c r="H24" i="10"/>
  <c r="H23" i="10"/>
  <c r="J23" i="10" s="1"/>
  <c r="K23" i="10" s="1"/>
  <c r="H22" i="10"/>
  <c r="J22" i="10" s="1"/>
  <c r="K22" i="10" s="1"/>
  <c r="H21" i="10"/>
  <c r="J21" i="10" s="1"/>
  <c r="H20" i="10"/>
  <c r="H19" i="10"/>
  <c r="J19" i="10" s="1"/>
  <c r="H18" i="10"/>
  <c r="H11" i="10"/>
  <c r="H12" i="9"/>
  <c r="H11" i="9"/>
  <c r="J11" i="9" s="1"/>
  <c r="K11" i="9" s="1"/>
  <c r="H20" i="8"/>
  <c r="H19" i="8"/>
  <c r="H17" i="8"/>
  <c r="J17" i="8" s="1"/>
  <c r="K17" i="8" s="1"/>
  <c r="H16" i="8"/>
  <c r="H15" i="8"/>
  <c r="H14" i="8"/>
  <c r="J14" i="8" s="1"/>
  <c r="K14" i="8" s="1"/>
  <c r="H13" i="8"/>
  <c r="J13" i="8" s="1"/>
  <c r="K13" i="8" s="1"/>
  <c r="H12" i="8"/>
  <c r="H11" i="8"/>
  <c r="H26" i="7"/>
  <c r="H25" i="7"/>
  <c r="H24" i="7"/>
  <c r="H23" i="7"/>
  <c r="J23" i="7" s="1"/>
  <c r="H22" i="7"/>
  <c r="J22" i="7" s="1"/>
  <c r="K22" i="7" s="1"/>
  <c r="H21" i="7"/>
  <c r="H19" i="7"/>
  <c r="J19" i="7" s="1"/>
  <c r="K19" i="7" s="1"/>
  <c r="H18" i="7"/>
  <c r="J18" i="7" s="1"/>
  <c r="K18" i="7" s="1"/>
  <c r="H17" i="7"/>
  <c r="H16" i="7"/>
  <c r="H15" i="7"/>
  <c r="J15" i="7" s="1"/>
  <c r="K15" i="7" s="1"/>
  <c r="H14" i="7"/>
  <c r="J14" i="7" s="1"/>
  <c r="K14" i="7" s="1"/>
  <c r="H13" i="7"/>
  <c r="H12" i="7"/>
  <c r="H11" i="7"/>
  <c r="J11" i="7" s="1"/>
  <c r="K11" i="7" s="1"/>
  <c r="J11" i="24" l="1"/>
  <c r="K11" i="24" s="1"/>
  <c r="H58" i="24"/>
  <c r="J11" i="10"/>
  <c r="K11" i="10" s="1"/>
  <c r="H67" i="10"/>
  <c r="H21" i="8"/>
  <c r="H12" i="15"/>
  <c r="K54" i="10"/>
  <c r="J52" i="10"/>
  <c r="K52" i="10" s="1"/>
  <c r="K13" i="14"/>
  <c r="H13" i="18"/>
  <c r="H13" i="9"/>
  <c r="J56" i="24"/>
  <c r="K56" i="24" s="1"/>
  <c r="H23" i="23"/>
  <c r="J14" i="23"/>
  <c r="K14" i="23" s="1"/>
  <c r="J18" i="23"/>
  <c r="K18" i="23" s="1"/>
  <c r="J13" i="23"/>
  <c r="K13" i="23" s="1"/>
  <c r="J17" i="23"/>
  <c r="K17" i="23" s="1"/>
  <c r="J22" i="23"/>
  <c r="K22" i="23" s="1"/>
  <c r="J16" i="22"/>
  <c r="K16" i="22" s="1"/>
  <c r="H19" i="22"/>
  <c r="J11" i="22"/>
  <c r="K11" i="22" s="1"/>
  <c r="J15" i="22"/>
  <c r="K15" i="22" s="1"/>
  <c r="J14" i="22"/>
  <c r="K14" i="22" s="1"/>
  <c r="J18" i="22"/>
  <c r="K18" i="22" s="1"/>
  <c r="J17" i="22"/>
  <c r="K17" i="22" s="1"/>
  <c r="J11" i="21"/>
  <c r="K11" i="21" s="1"/>
  <c r="K12" i="21" s="1"/>
  <c r="J11" i="20"/>
  <c r="K11" i="20" s="1"/>
  <c r="K12" i="20" s="1"/>
  <c r="J12" i="18"/>
  <c r="K12" i="18" s="1"/>
  <c r="K13" i="18" s="1"/>
  <c r="J11" i="17"/>
  <c r="K11" i="17" s="1"/>
  <c r="K12" i="17" s="1"/>
  <c r="H17" i="16"/>
  <c r="J13" i="16"/>
  <c r="K13" i="16" s="1"/>
  <c r="J12" i="16"/>
  <c r="K12" i="16" s="1"/>
  <c r="J16" i="16"/>
  <c r="K16" i="16" s="1"/>
  <c r="H17" i="14"/>
  <c r="J11" i="14"/>
  <c r="K11" i="14" s="1"/>
  <c r="K12" i="14"/>
  <c r="J14" i="14"/>
  <c r="K14" i="14" s="1"/>
  <c r="K15" i="14"/>
  <c r="J13" i="13"/>
  <c r="K13" i="13" s="1"/>
  <c r="K14" i="13"/>
  <c r="J17" i="13"/>
  <c r="K17" i="13" s="1"/>
  <c r="K18" i="13"/>
  <c r="J21" i="13"/>
  <c r="K21" i="13" s="1"/>
  <c r="H22" i="13"/>
  <c r="H15" i="12"/>
  <c r="J13" i="12"/>
  <c r="K13" i="12" s="1"/>
  <c r="J12" i="12"/>
  <c r="K12" i="12" s="1"/>
  <c r="J18" i="10"/>
  <c r="K18" i="10" s="1"/>
  <c r="J14" i="10"/>
  <c r="K14" i="10" s="1"/>
  <c r="K19" i="10"/>
  <c r="K15" i="10"/>
  <c r="J17" i="10"/>
  <c r="K17" i="10" s="1"/>
  <c r="J13" i="10"/>
  <c r="K13" i="10" s="1"/>
  <c r="J25" i="10"/>
  <c r="K25" i="10" s="1"/>
  <c r="J29" i="10"/>
  <c r="K29" i="10" s="1"/>
  <c r="J33" i="10"/>
  <c r="K33" i="10" s="1"/>
  <c r="J37" i="10"/>
  <c r="K37" i="10" s="1"/>
  <c r="J41" i="10"/>
  <c r="K41" i="10" s="1"/>
  <c r="J45" i="10"/>
  <c r="K45" i="10" s="1"/>
  <c r="J55" i="10"/>
  <c r="K55" i="10" s="1"/>
  <c r="J59" i="10"/>
  <c r="K59" i="10" s="1"/>
  <c r="J63" i="10"/>
  <c r="K63" i="10" s="1"/>
  <c r="J20" i="10"/>
  <c r="K20" i="10" s="1"/>
  <c r="K21" i="10"/>
  <c r="J24" i="10"/>
  <c r="K24" i="10" s="1"/>
  <c r="J28" i="10"/>
  <c r="K28" i="10" s="1"/>
  <c r="J32" i="10"/>
  <c r="K32" i="10" s="1"/>
  <c r="J36" i="10"/>
  <c r="K36" i="10" s="1"/>
  <c r="J40" i="10"/>
  <c r="K40" i="10" s="1"/>
  <c r="J44" i="10"/>
  <c r="K44" i="10" s="1"/>
  <c r="J48" i="10"/>
  <c r="K48" i="10" s="1"/>
  <c r="K49" i="10"/>
  <c r="J58" i="10"/>
  <c r="K58" i="10" s="1"/>
  <c r="J62" i="10"/>
  <c r="K62" i="10" s="1"/>
  <c r="J66" i="10"/>
  <c r="K66" i="10" s="1"/>
  <c r="J12" i="9"/>
  <c r="K12" i="9" s="1"/>
  <c r="K13" i="9" s="1"/>
  <c r="J12" i="8"/>
  <c r="K12" i="8" s="1"/>
  <c r="J16" i="8"/>
  <c r="K16" i="8" s="1"/>
  <c r="J20" i="8"/>
  <c r="K20" i="8" s="1"/>
  <c r="J11" i="8"/>
  <c r="K11" i="8" s="1"/>
  <c r="J15" i="8"/>
  <c r="K15" i="8" s="1"/>
  <c r="J19" i="8"/>
  <c r="K19" i="8" s="1"/>
  <c r="J26" i="7"/>
  <c r="K26" i="7" s="1"/>
  <c r="J25" i="7"/>
  <c r="K25" i="7" s="1"/>
  <c r="J24" i="7"/>
  <c r="K24" i="7" s="1"/>
  <c r="H27" i="7"/>
  <c r="K23" i="7"/>
  <c r="J13" i="7"/>
  <c r="K13" i="7" s="1"/>
  <c r="J17" i="7"/>
  <c r="K17" i="7" s="1"/>
  <c r="J21" i="7"/>
  <c r="K21" i="7" s="1"/>
  <c r="J12" i="7"/>
  <c r="K12" i="7" s="1"/>
  <c r="J16" i="7"/>
  <c r="K16" i="7" s="1"/>
  <c r="J20" i="7"/>
  <c r="K20" i="7" s="1"/>
  <c r="K58" i="24" l="1"/>
  <c r="K17" i="14"/>
  <c r="K15" i="12"/>
  <c r="K23" i="23"/>
  <c r="K19" i="22"/>
  <c r="K17" i="16"/>
  <c r="K22" i="13"/>
  <c r="K67" i="10"/>
  <c r="K21" i="8"/>
  <c r="K27" i="7"/>
  <c r="H34" i="6" l="1"/>
  <c r="H33" i="6"/>
  <c r="J33" i="6" l="1"/>
  <c r="K33" i="6" s="1"/>
  <c r="J34" i="6"/>
  <c r="K34" i="6" s="1"/>
  <c r="H41" i="6"/>
  <c r="J41" i="6" s="1"/>
  <c r="H40" i="6"/>
  <c r="H39" i="6"/>
  <c r="H36" i="6"/>
  <c r="J36" i="6" s="1"/>
  <c r="H32" i="6"/>
  <c r="H31" i="6"/>
  <c r="J31" i="6" s="1"/>
  <c r="K31" i="6" s="1"/>
  <c r="H28" i="6"/>
  <c r="H27" i="6"/>
  <c r="J27" i="6" s="1"/>
  <c r="K27" i="6" s="1"/>
  <c r="H26" i="6"/>
  <c r="J26" i="6" s="1"/>
  <c r="K26" i="6" s="1"/>
  <c r="H25" i="6"/>
  <c r="H24" i="6"/>
  <c r="H22" i="6"/>
  <c r="J22" i="6" s="1"/>
  <c r="K22" i="6" s="1"/>
  <c r="H21" i="6"/>
  <c r="H20" i="6"/>
  <c r="H19" i="6"/>
  <c r="J19" i="6" s="1"/>
  <c r="K19" i="6" s="1"/>
  <c r="H18" i="6"/>
  <c r="J18" i="6" s="1"/>
  <c r="K18" i="6" s="1"/>
  <c r="H17" i="6"/>
  <c r="H16" i="6"/>
  <c r="H14" i="6"/>
  <c r="J14" i="6" s="1"/>
  <c r="K14" i="6" s="1"/>
  <c r="H12" i="6"/>
  <c r="J12" i="6" s="1"/>
  <c r="H12" i="5"/>
  <c r="J12" i="5" s="1"/>
  <c r="K12" i="5" s="1"/>
  <c r="H13" i="5"/>
  <c r="J13" i="5" s="1"/>
  <c r="K13" i="5" s="1"/>
  <c r="H11" i="5"/>
  <c r="H25" i="4"/>
  <c r="H27" i="4"/>
  <c r="H28" i="4"/>
  <c r="H29" i="4"/>
  <c r="H30" i="4"/>
  <c r="H31" i="4"/>
  <c r="H32" i="4"/>
  <c r="H33" i="4"/>
  <c r="H34" i="4"/>
  <c r="H35" i="4"/>
  <c r="H36" i="4"/>
  <c r="H37" i="4"/>
  <c r="H38" i="4"/>
  <c r="H39" i="4"/>
  <c r="H40" i="4"/>
  <c r="H41" i="4"/>
  <c r="H42" i="4"/>
  <c r="H43" i="4"/>
  <c r="H44" i="4"/>
  <c r="H45" i="4"/>
  <c r="H46" i="4"/>
  <c r="H47" i="4"/>
  <c r="H48" i="4"/>
  <c r="H49" i="4"/>
  <c r="H50" i="4"/>
  <c r="J50" i="4" s="1"/>
  <c r="H51" i="4"/>
  <c r="H52" i="4"/>
  <c r="H53" i="4"/>
  <c r="H24" i="4"/>
  <c r="H23" i="4"/>
  <c r="J23" i="4" s="1"/>
  <c r="K23" i="4" s="1"/>
  <c r="H22" i="4"/>
  <c r="H17" i="4"/>
  <c r="H16" i="4"/>
  <c r="H15" i="4"/>
  <c r="J15" i="4" s="1"/>
  <c r="K15" i="4" s="1"/>
  <c r="H14" i="4"/>
  <c r="H13" i="4"/>
  <c r="H12" i="4"/>
  <c r="H11" i="4"/>
  <c r="J11" i="4" s="1"/>
  <c r="K11" i="4" s="1"/>
  <c r="H12" i="3"/>
  <c r="J12" i="3" s="1"/>
  <c r="K12" i="3" s="1"/>
  <c r="H11" i="2"/>
  <c r="J11" i="2" s="1"/>
  <c r="H12" i="2"/>
  <c r="J12" i="2" s="1"/>
  <c r="H13" i="2"/>
  <c r="H14" i="2"/>
  <c r="H54" i="4" l="1"/>
  <c r="J11" i="5"/>
  <c r="K11" i="5" s="1"/>
  <c r="K14" i="5" s="1"/>
  <c r="H14" i="5"/>
  <c r="H13" i="3"/>
  <c r="H15" i="2"/>
  <c r="J21" i="6"/>
  <c r="K21" i="6" s="1"/>
  <c r="K36" i="6"/>
  <c r="J17" i="6"/>
  <c r="K17" i="6" s="1"/>
  <c r="J25" i="6"/>
  <c r="K25" i="6" s="1"/>
  <c r="K41" i="6"/>
  <c r="H42" i="6"/>
  <c r="K12" i="6"/>
  <c r="J16" i="6"/>
  <c r="K16" i="6" s="1"/>
  <c r="J20" i="6"/>
  <c r="K20" i="6" s="1"/>
  <c r="J24" i="6"/>
  <c r="K24" i="6" s="1"/>
  <c r="J28" i="6"/>
  <c r="K28" i="6" s="1"/>
  <c r="J32" i="6"/>
  <c r="K32" i="6" s="1"/>
  <c r="J40" i="6"/>
  <c r="K40" i="6" s="1"/>
  <c r="J39" i="6"/>
  <c r="K39" i="6" s="1"/>
  <c r="J46" i="4"/>
  <c r="K46" i="4" s="1"/>
  <c r="J34" i="4"/>
  <c r="K34" i="4" s="1"/>
  <c r="J53" i="4"/>
  <c r="K53" i="4" s="1"/>
  <c r="J49" i="4"/>
  <c r="K49" i="4" s="1"/>
  <c r="J45" i="4"/>
  <c r="K45" i="4" s="1"/>
  <c r="J41" i="4"/>
  <c r="K41" i="4" s="1"/>
  <c r="J37" i="4"/>
  <c r="K37" i="4" s="1"/>
  <c r="J33" i="4"/>
  <c r="K33" i="4" s="1"/>
  <c r="J29" i="4"/>
  <c r="K29" i="4" s="1"/>
  <c r="J22" i="4"/>
  <c r="K22" i="4" s="1"/>
  <c r="J14" i="4"/>
  <c r="K14" i="4" s="1"/>
  <c r="J38" i="4"/>
  <c r="K38" i="4" s="1"/>
  <c r="J26" i="4"/>
  <c r="K26" i="4" s="1"/>
  <c r="K50" i="4"/>
  <c r="J52" i="4"/>
  <c r="K52" i="4" s="1"/>
  <c r="J48" i="4"/>
  <c r="K48" i="4" s="1"/>
  <c r="J44" i="4"/>
  <c r="K44" i="4" s="1"/>
  <c r="J40" i="4"/>
  <c r="K40" i="4" s="1"/>
  <c r="J36" i="4"/>
  <c r="K36" i="4" s="1"/>
  <c r="J32" i="4"/>
  <c r="K32" i="4" s="1"/>
  <c r="J28" i="4"/>
  <c r="K28" i="4" s="1"/>
  <c r="J17" i="4"/>
  <c r="K17" i="4" s="1"/>
  <c r="J13" i="4"/>
  <c r="K13" i="4" s="1"/>
  <c r="J42" i="4"/>
  <c r="K42" i="4" s="1"/>
  <c r="J30" i="4"/>
  <c r="K30" i="4" s="1"/>
  <c r="J51" i="4"/>
  <c r="K51" i="4" s="1"/>
  <c r="J47" i="4"/>
  <c r="K47" i="4" s="1"/>
  <c r="J43" i="4"/>
  <c r="K43" i="4" s="1"/>
  <c r="J39" i="4"/>
  <c r="K39" i="4" s="1"/>
  <c r="J35" i="4"/>
  <c r="K35" i="4" s="1"/>
  <c r="J31" i="4"/>
  <c r="K31" i="4" s="1"/>
  <c r="J27" i="4"/>
  <c r="K27" i="4" s="1"/>
  <c r="J25" i="4"/>
  <c r="K25" i="4" s="1"/>
  <c r="J24" i="4"/>
  <c r="K24" i="4" s="1"/>
  <c r="J16" i="4"/>
  <c r="K16" i="4" s="1"/>
  <c r="J12" i="4"/>
  <c r="K12" i="4" s="1"/>
  <c r="K13" i="3"/>
  <c r="K11" i="2"/>
  <c r="J13" i="2"/>
  <c r="K13" i="2" s="1"/>
  <c r="K12" i="2"/>
  <c r="J14" i="2"/>
  <c r="K14" i="2" s="1"/>
  <c r="K54" i="4" l="1"/>
  <c r="K15" i="2"/>
  <c r="K42" i="6"/>
</calcChain>
</file>

<file path=xl/sharedStrings.xml><?xml version="1.0" encoding="utf-8"?>
<sst xmlns="http://schemas.openxmlformats.org/spreadsheetml/2006/main" count="2839" uniqueCount="777">
  <si>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</si>
  <si>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</si>
  <si>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</si>
  <si>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</si>
  <si>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</si>
  <si>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</si>
  <si>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</si>
  <si>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</si>
  <si>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</si>
  <si>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</si>
  <si>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</si>
  <si>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</si>
  <si>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5</t>
  </si>
  <si>
    <t>op.</t>
  </si>
  <si>
    <t>Numer katalagowy</t>
  </si>
  <si>
    <t>Nazwa handlowa / Producent</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</si>
  <si>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</si>
  <si>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</si>
  <si>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</si>
  <si>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</si>
  <si>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</si>
  <si>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</si>
  <si>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</si>
  <si>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</si>
  <si>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</si>
  <si>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</si>
  <si>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</si>
  <si>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</si>
  <si>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</si>
  <si>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</si>
  <si>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</si>
  <si>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</si>
  <si>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</si>
  <si>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</si>
  <si>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</si>
  <si>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</si>
  <si>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</si>
  <si>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</si>
  <si>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</si>
  <si>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</si>
  <si>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</si>
  <si>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</si>
  <si>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</si>
  <si>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</si>
  <si>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</si>
  <si>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</si>
  <si>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</si>
  <si>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</si>
  <si>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</si>
  <si>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</si>
  <si>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</si>
  <si>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</si>
  <si>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</si>
  <si>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</si>
  <si>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</si>
  <si>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</si>
  <si>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</si>
  <si>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</si>
  <si>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</si>
  <si>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</si>
  <si>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</si>
  <si>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Akcesoria do kardiomonitora PM-7000 ; VP-1200; monitora VS-800</t>
  </si>
  <si>
    <t>5.1</t>
  </si>
  <si>
    <t>5.2</t>
  </si>
  <si>
    <t>5.3</t>
  </si>
  <si>
    <t>5.4</t>
  </si>
  <si>
    <t>5.5</t>
  </si>
  <si>
    <t>Czujnik SpO2 na palec dla dorosłych do kardiomonitora VP-1200 (silikonowy)</t>
  </si>
  <si>
    <t>Akcesoria do pulsoksymetru PM-60, Oxypleth 520 A</t>
  </si>
  <si>
    <t>Czujnik SpO2 silikonowy dla dorosłych Nellcor OxiMax do pulsok.PM-60</t>
  </si>
  <si>
    <t xml:space="preserve">Czujnik SpO2 dla noworodków typu Y do pulsom. Oxypleth 520A </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</si>
  <si>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</si>
  <si>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</si>
  <si>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</si>
  <si>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</si>
  <si>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</si>
  <si>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</si>
  <si>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</si>
  <si>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</si>
  <si>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</si>
  <si>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</si>
  <si>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Pojemnik do igieł mały 0,2-0,3 l 
- kolor czerwony
- z otworem wrzutowym</t>
  </si>
  <si>
    <t>Pojemnik do igieł 0,7-0,8 l
- kolor czerwony
- z otworem wrzutowym</t>
  </si>
  <si>
    <t>Pojemnik do igieł 1,0 – 1,5 l 
- kolor czerwony
- z otworem wrzutowym</t>
  </si>
  <si>
    <t>Wanienka do dezynf. narzędzi 2-3 l z sitem i pokrywą</t>
  </si>
  <si>
    <t>Worki strunowe o wym. 80 x 120 mm a 100szt/op</t>
  </si>
  <si>
    <t>Worki strunowe o wym. 120 x 180 mm a 100szt/op</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</si>
  <si>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</si>
  <si>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Czujnik SpO2 dla noworodków wielorazowy do pulsoksymetru PM-60</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</si>
  <si>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</si>
  <si>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</si>
  <si>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</si>
  <si>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</si>
  <si>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</si>
  <si>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</si>
  <si>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</si>
  <si>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</si>
  <si>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</si>
  <si>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</si>
  <si>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</si>
  <si>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</si>
  <si>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</si>
  <si>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</si>
  <si>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</si>
  <si>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</si>
  <si>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</si>
  <si>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</si>
  <si>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</si>
  <si>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</si>
  <si>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</si>
  <si>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</si>
  <si>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</si>
  <si>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</si>
  <si>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</si>
  <si>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Pakiet nr 8</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</si>
  <si>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</si>
  <si>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</si>
  <si>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</si>
  <si>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</si>
  <si>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</si>
  <si>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</si>
  <si>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</si>
  <si>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</si>
  <si>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</si>
  <si>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</si>
  <si>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</si>
  <si>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</si>
  <si>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</si>
  <si>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</si>
  <si>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</si>
  <si>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</si>
  <si>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</si>
  <si>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</si>
  <si>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</si>
  <si>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</si>
  <si>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</si>
  <si>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</si>
  <si>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</si>
  <si>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</si>
  <si>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</si>
  <si>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</si>
  <si>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</si>
  <si>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</si>
  <si>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</si>
  <si>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</si>
  <si>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</si>
  <si>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</si>
  <si>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</si>
  <si>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</si>
  <si>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</si>
  <si>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</si>
  <si>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</si>
  <si>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</si>
  <si>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</si>
  <si>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</si>
  <si>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</si>
  <si>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</si>
  <si>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</si>
  <si>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</si>
  <si>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</si>
  <si>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</si>
  <si>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</si>
  <si>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</si>
  <si>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</si>
  <si>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</si>
  <si>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</si>
  <si>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</si>
  <si>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</si>
  <si>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</si>
  <si>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</si>
  <si>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</si>
  <si>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</si>
  <si>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</si>
  <si>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</si>
  <si>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</si>
  <si>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</si>
  <si>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</si>
  <si>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</si>
  <si>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</si>
  <si>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</si>
  <si>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</si>
  <si>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</si>
  <si>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</si>
  <si>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</si>
  <si>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</si>
  <si>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</si>
  <si>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</si>
  <si>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</si>
  <si>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</si>
  <si>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</si>
  <si>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</si>
  <si>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</si>
  <si>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</si>
  <si>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</si>
  <si>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</si>
  <si>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</si>
  <si>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</si>
  <si>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</si>
  <si>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</si>
  <si>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</si>
  <si>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</si>
  <si>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sterylny 
z włókniny L-XL z mankietem
- jednorazowego użytku</t>
  </si>
  <si>
    <t>Pakiet nr 16</t>
  </si>
  <si>
    <t>Filtr wlotowy powietrza do respiratora 
PB 560
- pakowany a 6szt/op</t>
  </si>
  <si>
    <t>Pakiet nr 17</t>
  </si>
  <si>
    <t>Pakiet nr 19</t>
  </si>
  <si>
    <t>Pakiet nr 20</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</si>
  <si>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</si>
  <si>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</si>
  <si>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</si>
  <si>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</si>
  <si>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</si>
  <si>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</si>
  <si>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</si>
  <si>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</si>
  <si>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</si>
  <si>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</si>
  <si>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</si>
  <si>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</si>
  <si>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Rozmiar 25 G x   88</t>
  </si>
  <si>
    <t>Rozmiar 26 G x   88</t>
  </si>
  <si>
    <t>Rozmiar 27 G x   88</t>
  </si>
  <si>
    <t>Rozmiar 25 G x 120</t>
  </si>
  <si>
    <t>Rozmiar 27 G x 120</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</si>
  <si>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</si>
  <si>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</si>
  <si>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0,7 x   50 mm</t>
  </si>
  <si>
    <t>0,7 x   80 mm</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</si>
  <si>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</si>
  <si>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</si>
  <si>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</si>
  <si>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</si>
  <si>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</si>
  <si>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</si>
  <si>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</si>
  <si>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</si>
  <si>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</si>
  <si>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</si>
  <si>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</si>
  <si>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</si>
  <si>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</si>
  <si>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</si>
  <si>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</si>
  <si>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</si>
  <si>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</si>
  <si>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</si>
  <si>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</si>
  <si>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 xml:space="preserve">Ostrze wymienne brzuszaste Nr 10 </t>
  </si>
  <si>
    <t xml:space="preserve">Ostrze wymienne brzuszaste Nr 15 </t>
  </si>
  <si>
    <t>Ostrze wymienne ostrokończaste Nr 11</t>
  </si>
  <si>
    <t>Ostrze wymienne ostrokończaste Nr 12</t>
  </si>
  <si>
    <t>Ostrza wymienne do trzonka Nr 4
Wykonane ze stali węglowej, rozmiar i nazwa producenta wygrawerowana na ostrzu a 100 szt w op.</t>
  </si>
  <si>
    <t>Ostrze wymienne brzuszaste Nr 20</t>
  </si>
  <si>
    <t>Ostrze wymienne brzuszaste Nr 21</t>
  </si>
  <si>
    <t>Ostrze wymienne brzuszaste Nr 22</t>
  </si>
  <si>
    <t>Ostrze wymienne ostrokończaste Nr 23</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</si>
  <si>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</si>
  <si>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</si>
  <si>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</si>
  <si>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</si>
  <si>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</si>
  <si>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</si>
  <si>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</si>
  <si>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</si>
  <si>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</si>
  <si>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</si>
  <si>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</si>
  <si>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</si>
  <si>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</si>
  <si>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</si>
  <si>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</si>
  <si>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</si>
  <si>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</si>
  <si>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</si>
  <si>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</si>
  <si>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</si>
  <si>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</si>
  <si>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t xml:space="preserve">Kaniula bezpieczna 22G x 25 </t>
  </si>
  <si>
    <t>Kaniula bezpieczna 20G x 32-33</t>
  </si>
  <si>
    <t>Kaniula bezpieczna 18G x 32-33</t>
  </si>
  <si>
    <t xml:space="preserve">Kaniula bezpieczna 17G x 45 </t>
  </si>
  <si>
    <t>Kaniula bezpieczna 16G x 45-50</t>
  </si>
  <si>
    <t>Kaniula bezpieczna 14G x 45-50</t>
  </si>
  <si>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</si>
  <si>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</si>
  <si>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</si>
  <si>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</si>
  <si>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</si>
  <si>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Pakiet nr 26</t>
  </si>
  <si>
    <t>Wziernik ginekologiczny 
w rozm. XS-L
• jałowy
• jednorazowego użytku
• regulowany centralnym zamkiem „śrubą”</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</si>
  <si>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</si>
  <si>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</si>
  <si>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</si>
  <si>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</si>
  <si>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</si>
  <si>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</si>
  <si>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</si>
  <si>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</si>
  <si>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</si>
  <si>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Pokrowiec na kocyk 1 x użytku
do lampy neoBLUE blankiet LED</t>
  </si>
  <si>
    <t>Pakiet nr 29</t>
  </si>
  <si>
    <t>Pakiet nr 30</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</si>
  <si>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</si>
  <si>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</si>
  <si>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</si>
  <si>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</si>
  <si>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</si>
  <si>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</si>
  <si>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</si>
  <si>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</si>
  <si>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</si>
  <si>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</si>
  <si>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</si>
  <si>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</si>
  <si>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</si>
  <si>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</si>
  <si>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</si>
  <si>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</si>
  <si>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</si>
  <si>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</si>
  <si>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</si>
  <si>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</si>
  <si>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</si>
  <si>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</si>
  <si>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</si>
  <si>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</si>
  <si>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</si>
  <si>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</si>
  <si>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</si>
  <si>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</si>
  <si>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</si>
  <si>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</si>
  <si>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</si>
  <si>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</si>
  <si>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</si>
  <si>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</si>
  <si>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</si>
  <si>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</si>
  <si>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</si>
  <si>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</si>
  <si>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</si>
  <si>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</si>
  <si>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t>Pakiet nr 38</t>
  </si>
  <si>
    <t>Spodenki do badań kolonoskopii
- wykonane z włókniny
- z rozcięciem w tylnej części
- niesterylne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</si>
  <si>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</si>
  <si>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</si>
  <si>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</si>
  <si>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</si>
  <si>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</si>
  <si>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</si>
  <si>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</si>
  <si>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</si>
  <si>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</si>
  <si>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</si>
  <si>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</si>
  <si>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</si>
  <si>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</si>
  <si>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</si>
  <si>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Filtr p/bakteryjny jednorazowy z końcówkami umożliwiającymi bezpośredni montaż na zbiorniku zabezpieczającym ssaka Basic, Dominat</t>
  </si>
  <si>
    <t>Zbiornik zabezpieczający do ssaka Basic, Dominat</t>
  </si>
  <si>
    <t>Pokrywa do zbiornika zabezpieczającego</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</si>
  <si>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</si>
  <si>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</si>
  <si>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</si>
  <si>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</si>
  <si>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</si>
  <si>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</si>
  <si>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</si>
  <si>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</si>
  <si>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</si>
  <si>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</si>
  <si>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</si>
  <si>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</si>
  <si>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</si>
  <si>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</si>
  <si>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</si>
  <si>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</si>
  <si>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</si>
  <si>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</si>
  <si>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</si>
  <si>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</si>
  <si>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</si>
  <si>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</si>
  <si>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</si>
  <si>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</si>
  <si>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</si>
  <si>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</si>
  <si>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</si>
  <si>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</si>
  <si>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</si>
  <si>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</si>
  <si>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</si>
  <si>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</si>
  <si>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</si>
  <si>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</si>
  <si>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</si>
  <si>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</si>
  <si>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Zestaw opatrunkowy
Skład:
- 1 x miska nerkowata plastikowa
   (20,5 x 10,5 x 4,5 cm)   300 ml
- 15 x kompres z gazy, 8 warstw 17 nitek
   7,5 x 7,5 cm
- 1 x pęseta anatomiczna standardowa prosta
   140 mm
- metalowa z symbolem graficznym „do jednorazowego stosowania” zgodnie z normą EN 980</t>
  </si>
  <si>
    <t xml:space="preserve">Kieszeń wiskozowa do elektroterapii
grubość 4-5 mm
rozm. 100 x 100 mm </t>
  </si>
  <si>
    <t>Elektroda silikonowo-gumowa z gniazdem fi 2 mm; 4 mm do elektroterapii
rozm. 60 x 60 mm lub 65 x 65</t>
  </si>
  <si>
    <t>Pakiet nr 50</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</si>
  <si>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</si>
  <si>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</si>
  <si>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</si>
  <si>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</si>
  <si>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</si>
  <si>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</si>
  <si>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</si>
  <si>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</si>
  <si>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</si>
  <si>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Pakiet nr 55</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</si>
  <si>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</si>
  <si>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</si>
  <si>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1.3</t>
  </si>
  <si>
    <t>1.4</t>
  </si>
  <si>
    <t>Pakiet nr 56</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</si>
  <si>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</si>
  <si>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</si>
  <si>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</si>
  <si>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</si>
  <si>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</si>
  <si>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</si>
  <si>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</si>
  <si>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</si>
  <si>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</si>
  <si>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</si>
  <si>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</si>
  <si>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</si>
  <si>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</si>
  <si>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</si>
  <si>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</si>
  <si>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</si>
  <si>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</si>
  <si>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</si>
  <si>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</si>
  <si>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</si>
  <si>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</si>
  <si>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</si>
  <si>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</si>
  <si>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</si>
  <si>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</si>
  <si>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</si>
  <si>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</si>
  <si>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</si>
  <si>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</si>
  <si>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</si>
  <si>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</si>
  <si>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</si>
  <si>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</si>
  <si>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</si>
  <si>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</si>
  <si>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</si>
  <si>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</si>
  <si>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</si>
  <si>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</si>
  <si>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</si>
  <si>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</si>
  <si>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</si>
  <si>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</si>
  <si>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</si>
  <si>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</si>
  <si>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</si>
  <si>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</si>
  <si>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</si>
  <si>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</si>
  <si>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</si>
  <si>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</si>
  <si>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</si>
  <si>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</si>
  <si>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</si>
  <si>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</si>
  <si>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</si>
  <si>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</si>
  <si>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</si>
  <si>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</si>
  <si>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</si>
  <si>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</si>
  <si>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</si>
  <si>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</si>
  <si>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</si>
  <si>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</si>
  <si>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</si>
  <si>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</si>
  <si>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</si>
  <si>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</si>
  <si>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</si>
  <si>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</si>
  <si>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</si>
  <si>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</si>
  <si>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</si>
  <si>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</si>
  <si>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</si>
  <si>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</si>
  <si>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</si>
  <si>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3600
- rękojeść z grubego tworzywa 
  umożliwiająca zmianę chwytu narzędzia
  w zależności od potrzeby ergonomii pracy</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</si>
  <si>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</si>
  <si>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</si>
  <si>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</si>
  <si>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Elektroda kulkowa TURis/TCRis
- do optyk 120 i 300
- wielorazowego użytku</t>
  </si>
  <si>
    <t>Elektroda pętlowa
- elektroda resekcyjna bipolarna
- średnia pętla 0,2mm
- TURis/TCRis
- do optyki 300
- sterylna
- jednorazowego użytku
- a 12 szt/op</t>
  </si>
  <si>
    <t>Pakiet nr 62</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</si>
  <si>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</si>
  <si>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</si>
  <si>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</si>
  <si>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</si>
  <si>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</si>
  <si>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</si>
  <si>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Pakiet nr 65</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</si>
  <si>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</si>
  <si>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</si>
  <si>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</si>
  <si>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</si>
  <si>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</si>
  <si>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</si>
  <si>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</si>
  <si>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</si>
  <si>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</si>
  <si>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</si>
  <si>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</si>
  <si>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</si>
  <si>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</si>
  <si>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</si>
  <si>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</si>
  <si>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</si>
  <si>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</si>
  <si>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</si>
  <si>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</si>
  <si>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Płucko testowe przeznaczone do pracy z układami jednorazowymi</t>
  </si>
  <si>
    <t>Pakiet nr 69</t>
  </si>
  <si>
    <t>Pakiet nr 70</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</si>
  <si>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</si>
  <si>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</si>
  <si>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</si>
  <si>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</si>
  <si>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</si>
  <si>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</si>
  <si>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</si>
  <si>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</si>
  <si>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</si>
  <si>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</si>
  <si>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</si>
  <si>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</si>
  <si>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</si>
  <si>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</si>
  <si>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</si>
  <si>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</si>
  <si>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</si>
  <si>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</si>
  <si>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</si>
  <si>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</si>
  <si>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</si>
  <si>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</si>
  <si>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</si>
  <si>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</si>
  <si>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</si>
  <si>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</si>
  <si>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</si>
  <si>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</si>
  <si>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Butelki na pokarm jednorazowego użytku 80 ml
- do zbierania, przechowywania mleka kobiecego
- mikrobiologicznie czyste
- ze skalą pojemności
- pakowane pojedynczo
- kompatybilne do Laktatora Lactina Electric Plus  firmy Medela</t>
  </si>
  <si>
    <t>Akcesoria do laktatora Symphony  – zestaw jednodniowy
- lejek fi 24 mm
- wkład (membrana silikonowa)
- dren łączący</t>
  </si>
  <si>
    <t>Pakiet nr 76</t>
  </si>
  <si>
    <t>Standardowy zestaw do infuzji 
worków lub butelek z płynami za pomocą pomp infuzyjnych VOLUMAT  AGILIA - Fresenius</t>
  </si>
  <si>
    <t>Activ Set Stationary
Zestaw do przetoczeń do pompy
AMBIX  ACTIV</t>
  </si>
  <si>
    <t>Activ Set Ambulatory
Zestaw do przetoczeń do pompy 
AMBIX ACTIV</t>
  </si>
  <si>
    <t>Wanienka do dezynf. narzędzi 4-5 l z sitem i pokrywą</t>
  </si>
  <si>
    <t>Czujnik SpO2 na ucho typu klips dla dorosłych  - moduł Nellcor</t>
  </si>
  <si>
    <t>Rękawiczki diagnostyczne nitrylowe bezpudrowe, dla osób uczulonych
      XS, S,  M,  L, XL
- teksturowane na końcach palców
- teksturowane na końcach palców
- bezpudrowe, pokryte polimerem obustronnie
- grubość min. 0,14 mm na palcu
pojedyncza ścianka
-  Poziom AQL 1.0 oznakowany fabrycznie na opakowaniu
- Rękawice bezpieczne dla osób z wrażliwą skórą, skłonną do alergii, potwierdzone testem klinicznym wg zmodyfikowanej metody Draize-95 (badania potwierdzone raportem w niezależnym laboratorium)
- oznakowane fabrycznie informacją 'wolne od akceleratorów chemicznych'
- kolor ciemny
- przebadane zgodnie z EN374-5 i ASTM1671 na przenikanie grzybów, bakterii i wirusów
-przebadane zgodnie z EN16523-1 i ASTM6978 na przenikanie min. 15 cytostatyków oraz min. 9 substancji chemicznych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</si>
  <si>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16 N
- poziom protein poniżej 40 ug/g
- przebadane na przenikanie wirusów zgodnie z ASTM F1671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</si>
  <si>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16 N 
- poziom protein poniżej 10 ug/g
- przebadane na przenikanie wirusów zgodnie z ASTM F1671-07
- klasyfikowane i oznakowane fabrycznie jako wyrób medyczny i środek ochrony osobistej kategorii III
- AQL – 0,65</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</si>
  <si>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16 N
- wydłużenie przed starzeniem min.1080%
- przebadane na przenikanie wirusów 
   zgodnie z ASTM  F1671-07
- klasyfikowane i oznakowane fabrycznie jako
   wyrób medyczny i środek ochrony osobistej
   kategorii III</t>
  </si>
  <si>
    <t>Aparat do mierzenia ciśnienia zegarowy z mankietem zmywalnym  (bez stetoskopu)</t>
  </si>
  <si>
    <t>Mankiet wykonany z materiału zmywalnego (bez lateksu) do mierz.ciś. RR z 1-drenem na rzep dla dorosłych</t>
  </si>
  <si>
    <t>Mankiet wykonany z materiału zmywalnego (bez lateksu) do mierz.ciś. RR 
z 2-drenami na rzep dla dorosłych</t>
  </si>
  <si>
    <t xml:space="preserve">Mankiet wykonany z materiału zmywalnego (bez lateksu) do mierz.ciś. RR 
z 2-drenami na rzep dla otyłych </t>
  </si>
  <si>
    <t>2.6</t>
  </si>
  <si>
    <t xml:space="preserve">Igła 0,6 x 25 a 100 szt  1 x użyt.  </t>
  </si>
  <si>
    <r>
      <rPr>
        <b/>
        <sz val="10"/>
        <color theme="1"/>
        <rFont val="Calibri"/>
        <family val="2"/>
        <charset val="238"/>
        <scheme val="minor"/>
      </rPr>
      <t>UWAGA!</t>
    </r>
    <r>
      <rPr>
        <sz val="10"/>
        <color theme="1"/>
        <rFont val="Calibri"/>
        <family val="2"/>
        <charset val="238"/>
        <scheme val="minor"/>
      </rPr>
      <t xml:space="preserve">
W/wym wyroby kompatybilne do Monitora Mindray N1</t>
    </r>
  </si>
  <si>
    <t>standardowe oczka – gramatura siatki 60-85 g/m2, powierzchnia porów 0,5 – 0,8 mm2, pakowana a’1</t>
  </si>
  <si>
    <t>Światłowód
- śr. &gt;=4,1mm
- śr. wiązki 2,8mm
- śr. zew. 6,8mm, dł. 3m</t>
  </si>
  <si>
    <t>Strzykawka 150ml
- końcówka zatrzaskowa</t>
  </si>
  <si>
    <t>szczypce biopsyjne
- typu aligator
- rozm. 5 Fr, dł. 570mm
- półsztywne</t>
  </si>
  <si>
    <t>Uszczelka do tuby trokara 3,5mm lub łącznika do optyki nefroskopowej
- typu kapturek
- a 10 szt/op</t>
  </si>
  <si>
    <t>Zawór do łącznika optyki nefroskopowej
- przeźroczysty
- wewnętrzny
- rozm. 5,5 mm
- a 10 szt/op</t>
  </si>
  <si>
    <t>uszczelka do łącznika optyki nefroskopowej
- otwór 2,8mm (8,4Fr)
- a 10 szt/op</t>
  </si>
  <si>
    <r>
      <t>kleszczyki biopsyjne optyczne
- typ łyżeczkowy
- do optyki 30</t>
    </r>
    <r>
      <rPr>
        <vertAlign val="superscript"/>
        <sz val="10"/>
        <color theme="1"/>
        <rFont val="Calibri"/>
        <family val="2"/>
        <charset val="238"/>
        <scheme val="minor"/>
      </rPr>
      <t>o</t>
    </r>
  </si>
  <si>
    <r>
      <t>Strzygarka z ładowarką
- powierzchnia tnąca ostrza strzygarki nachylona pod kątem 45</t>
    </r>
    <r>
      <rPr>
        <vertAlign val="superscript"/>
        <sz val="10"/>
        <color theme="1"/>
        <rFont val="Calibri"/>
        <family val="2"/>
        <charset val="238"/>
        <scheme val="minor"/>
      </rPr>
      <t xml:space="preserve">o </t>
    </r>
    <r>
      <rPr>
        <sz val="10"/>
        <color theme="1"/>
        <rFont val="Calibri"/>
        <family val="2"/>
        <charset val="238"/>
        <scheme val="minor"/>
      </rPr>
      <t>, posiada trójkąątne zakończenie
- bezkontaktowa ładowarka indukcyjna z zabezpieczeniem przed przeładowaniem, kompatybilna ze strzygarką
- uchwyt strzygarki w pełni zanurzalny, odporny na mycie i dezynfekcję</t>
    </r>
  </si>
  <si>
    <t>Strzygarki z wymiennymi ostrzami:</t>
  </si>
  <si>
    <t>ostrza standardowe
- jednorazowego uźytku
- kompatybilne z w/wym strzygarkami</t>
  </si>
  <si>
    <t xml:space="preserve">Nieresorbowalna siatka chirurgiczna, wytwarzana techniką dziewiarską z przędzy monofilamentowej, polipropylenowej.
Rozmiar 10 x 15-16 cm.
Dostępna w czterech wariantach: </t>
  </si>
  <si>
    <t xml:space="preserve">Nieresorbowalna siatka chirurgiczna, wytwarzana techniką dziewiarską z przędzy monofilamentowej, polipropylenowej.
Rozmiar 8 x 12 -13 cm.
Dostępna w czterech wariantach: </t>
  </si>
  <si>
    <t xml:space="preserve">Nieresorbowalna siatka chirurgiczna, wytwarzana techniką dziewiarską z przędzy monofilamentowej, polipropylenowej.
Rozmiar 20 - 25 x 25 cm.
Dostępna w czterech wariantach: </t>
  </si>
  <si>
    <t>3.1</t>
  </si>
  <si>
    <t>3.2</t>
  </si>
  <si>
    <t>3.3</t>
  </si>
  <si>
    <t>3.4</t>
  </si>
  <si>
    <t>Siatka do przepukliny z powłoką tytanową , rozmiar 15 x 15 cm
- siatka polipropylenowa, pokryta w całości powłoką tytanową
- gramatura 35g/m2
- wielkość porów&gt;1 mm
- średnica włókna 58 dtex(90um)
- powłoka tytanowa o grubości 30-50um
- pakowana a’3</t>
  </si>
  <si>
    <t>Siatka do przepukliny z powłoką tytanową, rozmiar 20 x 15 cm
- siatka polipropylenowa, pokryta w całości powłoką tytanową
- gramatura 35g/m2
- wielkość porów&gt;1 mm
- średnica włókna 58 dtex(90um)
- powłoka tytanowa o grubości 30-50um
- pakowana a’3</t>
  </si>
  <si>
    <t>Pakiet nr 40</t>
  </si>
  <si>
    <t>Pakiet nr 43</t>
  </si>
  <si>
    <t>Gel do USG a 0,25 l - do podgrzewania</t>
  </si>
  <si>
    <t>Szczoteczki do chirurgicznego mycia rąk
- suche
- sterylne
- 1 x użytku</t>
  </si>
  <si>
    <t>Maska anestetyczna 1 x użytku z zaworem do napełniania mankietu do resuscytatora typu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</si>
  <si>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Kraniki plastikowe do urządzeń endoskopowych
firmy Richard Wolf posiadanych przez Zamawiającego, montowane zatrzaskowo bez użycia dodatkowych narządzi w warunkach sterylnych pola operacyjnego bezpośrednio przez personel medyczny</t>
  </si>
  <si>
    <t>Myjka nieprzemakalna 1 x użytku
- wykonana z miękkiego, delikatnego
  i chłonnego materiału
- odporna na rozrywanie
- możliwość założenia na dłoń
- gramatura celulozy 80g/m2
- rozmiar 16 x 22 cm
- sucha, nie nasączona żadnymi 
  substancjami myjącymi</t>
  </si>
  <si>
    <t>Czujnik brzuszny oddechów</t>
  </si>
  <si>
    <t>Płytka do worków stomijnych fi  15-65 / 80mm</t>
  </si>
  <si>
    <t>Worek kolostomijny 1-częściowy
 fi 15-70 mm zamknięty</t>
  </si>
  <si>
    <t>Worek urostomijny 
kompatybilny do płytki
(system dwuczęściowy)</t>
  </si>
  <si>
    <t>Cewnik zewnętrzny fi 25-41 mm 100%
silikonowy</t>
  </si>
  <si>
    <t>Worek urostomijny fi 12-55mm
jednoczęściowy</t>
  </si>
  <si>
    <t>Worek kolostomijny 
kompatybilny do płytki</t>
  </si>
  <si>
    <t>Pakiet nr 41</t>
  </si>
  <si>
    <t>Czepek pielęgniarski typu Beret
- jednorazowego użytku                                                        - średnica ok. 47 cm +/- 2cm</t>
  </si>
  <si>
    <t>Pakiet nr 18</t>
  </si>
  <si>
    <t>Pakiet nr 75</t>
  </si>
  <si>
    <t>31.1</t>
  </si>
  <si>
    <t>31.2</t>
  </si>
  <si>
    <t>31.3</t>
  </si>
  <si>
    <t>31.4</t>
  </si>
  <si>
    <t>32.1</t>
  </si>
  <si>
    <t>32.2</t>
  </si>
  <si>
    <t>32.3</t>
  </si>
  <si>
    <t>32.4</t>
  </si>
  <si>
    <t>32.5</t>
  </si>
  <si>
    <t xml:space="preserve">Koreczki jednorazowe typu COMBI , pakowane pojedynczo w sposób umożliwiający jałowe otwarcie (z wyraźnym wskazaniem miejsca otwarcia), do zamykania portów Luer-Lock, z trzpieniem ponizej krawędzi koreczka, co zapobiega kontaminacji koreczka. - ilość sztuk w opakowaniu 100                      </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</si>
  <si>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1-7 </t>
    </r>
    <r>
      <rPr>
        <sz val="10"/>
        <color theme="1"/>
        <rFont val="Calibri"/>
        <family val="2"/>
        <charset val="238"/>
        <scheme val="minor"/>
      </rPr>
      <t xml:space="preserve"> 
Igła iniekcyjna z potrójnie ściętym lancetem sterylna jednorazowego użytku.
Nasadka luer/luer lock
Osłona igły oraz przezroczysta nasadka wykonana z polipropylenu.
Sterylizowane tlenkiem etylenu.
Pakowana po 100. 
</t>
    </r>
    <r>
      <rPr>
        <b/>
        <sz val="10"/>
        <color theme="1"/>
        <rFont val="Calibri"/>
        <family val="2"/>
        <charset val="238"/>
        <scheme val="minor"/>
      </rPr>
      <t xml:space="preserve">Poz. 15-18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19</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</si>
  <si>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r>
      <rPr>
        <b/>
        <sz val="10"/>
        <rFont val="Calibri"/>
        <family val="2"/>
        <charset val="238"/>
        <scheme val="minor"/>
      </rPr>
      <t>UWAGA! 
Poz. 1-6</t>
    </r>
    <r>
      <rPr>
        <sz val="10"/>
        <rFont val="Calibri"/>
        <family val="2"/>
        <charset val="238"/>
        <scheme val="minor"/>
      </rPr>
      <t xml:space="preserve">
Poliuretanowa, z 4 paskami radiocieniującymi, z membraną hydrofobową ułatwiającą odpowietrzanie kaniuli, z korkiem, którego część wchodząca do światła jest cofnięta poniżej krawędzi korka, z końcówką kolorową oznaczającą rozmiar, jednorazowa, sterylna, pakowana indywidualnie</t>
    </r>
  </si>
  <si>
    <t>UWAGA!</t>
  </si>
  <si>
    <t>W/wym kaniule mają pochodzić od jednego producenta</t>
  </si>
  <si>
    <r>
      <rPr>
        <b/>
        <sz val="10"/>
        <color theme="1"/>
        <rFont val="Calibri"/>
        <family val="2"/>
        <charset val="238"/>
        <scheme val="minor"/>
      </rPr>
      <t xml:space="preserve">Wyjaśnienie:
Poz. 1-12  </t>
    </r>
    <r>
      <rPr>
        <sz val="10"/>
        <color theme="1"/>
        <rFont val="Calibri"/>
        <family val="2"/>
        <charset val="238"/>
        <scheme val="minor"/>
      </rPr>
      <t xml:space="preserve">
Powierzchnia zgłębnika zmrożona (satynowa) półprzezroczysty, kolorystycznie oznaczony konektor (kolor oznacza rozmiar zgłębnika). 
Pakowany folia-papier.</t>
    </r>
  </si>
  <si>
    <t>Okularki do ochrony oczu podczas fotoferapii wielorazowego użytku u jednego pacjenta. Ergonomiczny kształt, miękka, amortyzująca struktura z folii poliuretanowej pokrytej z jednej strony silikonową powierzchnią. Przeznaczone do kontaktu z wrażliwą i delikatną skórą. Skutecznie zatrzymująca szkodliwe światło niebieskie przez zastosowanie czarnej, bawełnianej warstwy materiałowej o dużej gęstości. Dobra przyczepność żelowej warstwy.  Bez barwników, kleju i lateksu. Rozmiary : mały &lt;1000 g 110x47 mm ,                                   średni &gt;1000g 130x60 mm</t>
  </si>
  <si>
    <t>Rękawiczki diagnostyczne winylowe
      XS, S,  M, L, XL
- niesterylne
- bezpudrowe
- wewnętrznie polimeryzowane
- mankiet rolowany
- pasujące na obie dłonie
- grubość min. 0,10 +/- 0,03 mm na palcu
pojedyncza ścianka
-     długość min. 240 mm
- a 100 szt w opakowaniu
- siła zrywu przed starzeniem min. 3,6 N
-    klasyfikowane i oznakowane fabrycznie jako
      wyrób medyczny i środek ochrony osobistej 
      kategorii III typ B
- AQL  max 1,5</t>
  </si>
  <si>
    <t>Zestaw do kaniulacji dużych naczyń 
trzykanałowy – metodą Seldingera 7F x 20cm 
- kateter poliuretanowy trzykanałowy 16/18/18G  - 7F x 20 cm 
- możliwość identyfikacji położenia końca cenwnika przy pomocy przedsionkowego EKG - kabel łączeniowy wewnątrz zestawu
- prowadnik J.035” x 50-60 cm odporny na odkształcenia - z oznaczeniami pozwalający mi na określenie wysunięcia końca prowadnicy z cewnika nieazależnie od użycia końca typu pig-tail czy prostego - przy identifikacji położenia końca cewnika w przedsionkowym EKG
- rozszerzacz 8F  dopasowane do każdego rodzaju cewnika
- igła prosta Seldingera 18G x 7 cm
- strzykawka 5-10 ml luer-lock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</si>
  <si>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możliwość identyfikacji położenia końca cenwnika przy pomocy przedsionkowego EKG - kabel łączeniowy wewnątrz zestawu
- prowadnik J.035” x 50-60 cm odporny na odkształcenia - z oznaczeniami pozwalający mi na określenie wysunięcia końca prowadnicy z cewnika nieazależnie od użycia końca typu pig-tail czy prostego - przy identifikacji położenia końca cewnika w przedsionkowym EKG
- rozszerzacz 8F  dopasowane do każdego rodzaju cewnika
- igła prosta Seldingera z integralnym zabezpieczeniem przed zakłuciem po użyciu 18G x 7 cm
- strzykawka 5-10 ml luer-lock
- skalpel bezpieczny (umożliwiający zablokowanie ostrza w rękojeści zaraz po użyciu)
- skrzydełka mocujące przesuwane i stałe
- zaciski ślizgowe na przezroczystych drenikach do czasowych przerw w infuzji 
- sterylny</t>
  </si>
  <si>
    <t>Pakiet nr 10</t>
  </si>
  <si>
    <t>Pakiet nr 24</t>
  </si>
  <si>
    <t>Pakiet nr 77</t>
  </si>
  <si>
    <t>Załącznik nr 2 do SIWZ</t>
  </si>
  <si>
    <t xml:space="preserve">Uwaga! Załącznik aktywny - należy podać cenę jednostkową netto (kolumna 7), oraz stawkę podatku VAT (kolumna 9). 
Pozostałe komórki są obliczane automatycznie. </t>
  </si>
  <si>
    <t>FORMULARZ CENOWY</t>
  </si>
  <si>
    <t xml:space="preserve">Pakiet nr 1                                                                                                                                                                                                                              </t>
  </si>
  <si>
    <t>Poz. 1-3</t>
  </si>
  <si>
    <t>Automatyczna igła do biopsji tkanek miękkich 1 x użytku rozm. 14G, 16G, 18G 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igłami koaksjalnymi</t>
  </si>
  <si>
    <t>Koreczek do kaniul posiadający trzpień poniżej krawędzi koreczka, kompatybilny z kaniulami (opak. A 100 szt)</t>
  </si>
  <si>
    <t>Elektroda EKG do monitorowania (do badań spoczynkowych)
- wykonana z pianki polietylenowej i żelu o konsystencji płynnej
- dobra przyczepność ielastyczność 
- dobra przepuszczalność powietrza i  wilgoci
- nie wywołuje podrażnień
- opak a 50 szt</t>
  </si>
  <si>
    <t>opak.</t>
  </si>
  <si>
    <t>małe oczka - gramatura siatki 35g/m2, powierzchnia porów min. 1,3 mm2, pakowana a'1</t>
  </si>
  <si>
    <t>średnie oczka - gramatura siatki 35 g/m2, powierzchnia porów min. 4 mm2, pakowana a'1</t>
  </si>
  <si>
    <t>duże oczka - gramatura siatki 24 g/m2, powierzchnia porów min. 6 mm2, pakowana a'1</t>
  </si>
  <si>
    <t>Mandryn do kaniul  20G/33mm różowy</t>
  </si>
  <si>
    <t>Mandryn do kaniul  22G/26mm niebieski</t>
  </si>
  <si>
    <t>Mandryn do kaniul  18G/46mm zielony</t>
  </si>
  <si>
    <t>Automatyczna igła do biopsji tkanek miękkich 1 x użytku rozm. 14G, 16G, 18G 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</si>
  <si>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Igła motylek Vacutainer
Safety-Lok 21Gx3/4 x 7 
(0,8x19mm x178mm)
- igła do pobierania krwi krótkotrwałych
  (maksymalnie 2 godz.) wlewów dożylnych.
- igła o dwóch ostrzach z zaworkiem bezpieczeństwa
- pakowane po 50 szt/op</t>
  </si>
  <si>
    <t>Wziernik uszny -  rozm. 2,5 mm
                             - rozm. 4 mm
• w kolorze czarnym (szarym) , by uniknąć efektu rozpraszania światła
• jednorazowego użytku
• niesterylne
• kompatybilne do główki otoskopu RISTER  Ri Mini
• op./ 100 szt</t>
  </si>
  <si>
    <t>7.1</t>
  </si>
  <si>
    <t>7.2</t>
  </si>
  <si>
    <t>Opaska z miękkiej pianki  
- pianka z 3-ma otworami do mocowania czujnika i rzepem do regulacji obwodu
- niesterylna
- szer. 25 mm/ dł. 135 mm</t>
  </si>
  <si>
    <t>Opaska z miękkiej pianki do pulsoksymetru Mindray:
- z podwójnym rzepem (1- do zamocowania czujnika, 2- regulacji obwodu)
- niesterylna
- szer. 25mm / dł. 135mm</t>
  </si>
  <si>
    <t>Opaska do czujników SpO2 Philips, Masimo, Oxypleth, Mindray</t>
  </si>
  <si>
    <t>Pakiet nr 78</t>
  </si>
  <si>
    <t>Taśma silikonowa
- hypoalergiczna, bez dodatku substancji klejących
- przyleganie na zasadzie bioadhezji, dzięki silikonowi
- bezbolesne usuwanie ze skóry
- rozmiary
1,9 x 150
2,5 x 150
5,0 x 150</t>
  </si>
  <si>
    <t>BODY CLOCK - zapasowe elektrody prostokątne do urządzenia Elle TENS
- jednorazowe, sterylne 
- końcówki elektrod kompatybilne z przewodem urządzenia Elle TENS
- komplet 4 szt, w opakowaniu</t>
  </si>
  <si>
    <t>Pakiet nr 79</t>
  </si>
  <si>
    <t>Cewnik do nakłucia worka płodowego - Amniotom
- narzędzie plastikowe, jednorazowe, sterylne
- zakończone szponem, giętkie
- pakowane pojedyńczo</t>
  </si>
  <si>
    <t>Zestaw do przezskórnej  nefrostomii F - 11;  14
- cewnik  
• typu J z poliuretanu 
• zakończony lejkiem do podłączenia worka na mocz
• otwory drenujące rozmieszczone na pętli cewnika
• zacisk regulujący przepływ moczu
- igła punkcyjna dwuczęściowa
• 18 G dł. ok. 20 cm
• widoczna w USG
- prowadnik LUNDERQUISTA
• typu J dł. ok. 80 cm
• giętka końcowka
- komplet rozszerzadeł automatycznych
z 1 rozrywalną koszulką widoczną w RTG
- zatyczka</t>
  </si>
  <si>
    <t>Zestaw do przezskórnej  nefrostomii F - 12
- cewnik  
• typu J z poliuretanu 
• zakończony lejkiem do podłączenia worka na mocz
• otwory drenujące rozmieszczone na pętli cewnika
• zacisk regulujący przepływ moczu
- igła punkcyjna dwuczęściowa
• 18 G dł. ok. 20 cm
• widoczna w USG
- prowadnik LUNDERQUISTA
• typu J dł. ok. 80 cm
• giętka końcowka
- zatyczka</t>
  </si>
  <si>
    <t>Pojemnik do igieł 2,0 l 
- kolor czerwony
- z otworem wrzutowym min. 9-10cm
- wysokość min. 20cm</t>
  </si>
  <si>
    <t>Spódnica do badań ginekologicznych
- wykonana z włókniny
- obwód w pasie min. 120 cm
- długość min. 50 cm
- na gumkę 
- niesterylna
- jednorazowego użytku</t>
  </si>
  <si>
    <t>Czujnik SpO2 dla noworodka do pulsoksymetru RAD-97 Masimo SET i Kardiomonitora Efficia CM150 Philips
- czujnik typu Y z końcówką do przedłużacza - przewodu połączeniowego
- długość ok. 90cm</t>
  </si>
  <si>
    <t>Zestaw do wspomagania oddechu pacjenta za pomocą Respiratora SLE 6000</t>
  </si>
  <si>
    <t xml:space="preserve">Układ oddechowy noworodkowy AquaVentNeo VT: 
- jednorazowy, wielofunkcyjny, wykonany z polimeru zawierającego jony srebra
- odcinek wdechowy podgrzewany o dł. 1,2m, wew. 10mm
- odcinek wydechowy podgrzewany o dł. 1,35m, wew. 10mm z materiału odproawdzającego wilgoć na zewnątrz poprzez przepuszczalną, wielowarstwową strukturę
- odcinek przedłużający do inkubatora dł. 0,3m
-dren ciśnieniowy dł. 1,8m, rozłączny z końcówką typu Luer
- zestaw adapterów, w tym złączka do nCPAP
- porty do podażyi pomiaru NO
- restryktor przepływu
- łącznik Y obrotowy
- komora nawilżacza o konstrukcji zapobiegającej nadmiernemu zbieraniu się kondenstatu w obwodzie oddechowym, automatycznie napełniana wodą z drenem doprowadzającym wodę o dł. 1,2m i zaciskiemna drenie, mikrobiologicznie czysta
- 4 klipsy </t>
  </si>
  <si>
    <t>Generator IF z elastycznymi i miękkimi paskami mocującymi, z pętelkami do zaczepiania rzepów, paski na końcach uszytwnnione karbowanymi końcami
- dołączona kołyska do mocowania generatora z czepcem
- końcówki donosowe o zróżnicowanej grubości ramion donosowych w rozmiarach S,M,L (3 szt.)</t>
  </si>
  <si>
    <t>Zestaw noworodkowy do biernej terapii tlenowej wysokimi przepływami</t>
  </si>
  <si>
    <t>Kaniula nosowa z podkładką mocującą z delikatnego tworzywa niezaginającego się i nieskręcającego, w części przynosowej dodatkowa wypustka pozwalająca aseptyczne dopasowanie
- podkładka mocująca o konstrukcji wyprofilowanej rynienki, przyklejana do skóry silikonową taśmą w rozmiarze noworodkowym o przepływie 1-8l.</t>
  </si>
  <si>
    <t>4.1</t>
  </si>
  <si>
    <t>4.2</t>
  </si>
  <si>
    <t>4.3</t>
  </si>
  <si>
    <t>Zestaw do nieinwazyjnego wspomagania oddechu pacjenta za pomoca aparatu infant Flow przystosowany do nawilżacza Fischer&amp;Paykel</t>
  </si>
  <si>
    <t>Układ oddechowy jednorazowy, wykonany z polimeru zamierającego jony srebra
- odcinek wdechowy podgrzewany o dł. 1,2m z dodatkowym niepodgrzewanym odcinkiem o dł. 0,3m
- odcinek z zastawką bezpieczeństwa
- łącznik
- komora nawilżacza o konstrukcji zapobiegającej nadmiernemu zbieraniu się kondensatu w obwodzie oddechowym, automatycznie napełniana wodą z drenem doprowadzającym wodę o dł. 1,2m i zaciskiem na drenie, mikrobiologicznie czysta</t>
  </si>
  <si>
    <t>Układ oddechowy jednorazowy z generatorem IF, wykonany z polimeru zawierającego jony srebra
- odcinek wdechowy podgrzewany o dł. 1,2m, wew. 10mm z dodatkowym niepodgrzewanym odcinkiem przeznaczonym do inkubatora o dł. 0,3m
- odcinek wydechowy niepodgrzewany z perforacją w postaci regularnych otworów na wierzchołku karbowań, na całej długości
- odcinek łączący nawilżacz z respiratorem dł. 0,6m
- odcinek do pomiaru ciśnienia dł. 2,1m
- w zestwie 3 końcówki donosowe o rozmiarach: S, M, L, końcówki wkonane z miękkiego sylikonu, część umieszczana w nasdrzach ma budowę przewodów rozszerzających się cylindrycznie i cieńszych na końcach
- generator IF z elestycznymi i miękkimi paskami mocującymi, z pętelkami do zaczepiania rzepów, paski na końcach usztywnione karbowanymi końcami; dołączona kołyska do mocowania generatora z czepcem, wykonana z elastycznego tworzywa w kształcie litery T - z rzepem mocujacym</t>
  </si>
  <si>
    <t>Komora nawilżacza o konstrukcji zapobiegającej nadmiernemu zbieraniu się kondensatu w obwodzie oddechowym, automatycznie napełniana wodą z drenem doprowadzającym wodę o dł. 1,2m i zaciskiem na drenie, mikrobiologicznie czysta</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</si>
  <si>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 - obwód główki - trwa;e oznaczona kolorem w rozmiarach:
XL 38-42cm
L 34-38cm
M 31-34cm
S 28-31cm
XS 24-28cm
XXS do 24cm
- czepiec wykonany z miękkiego materiału, odpornego na rozciąganie i deformację, wyciszającego hałas, zabezpieczającego przed utratą ciepła, przepuszczalny dla powietrza. Konstrukcja umożliwia dostęp do ciemiączka, część pokrywająca małżowiny uszne umożliwoa inspekcje i zabiegi higieniczne bez konieczności zdejmowania. </t>
  </si>
  <si>
    <t>Filtr wyciszający szumy gazów
- bakteriobójczy</t>
  </si>
  <si>
    <t>Zestaw do resustytacji noworodka za pomocą aparatu NeoPuff</t>
  </si>
  <si>
    <t>Układ oddechowy do resustytacji, z zabezpieczeniem antybakteryjnym opartym na działaniu jonów srebra
- ramię wdechowe, nie podgrzewane dł. 1,5m
- zawiera dokładny system kontroli za pomocą zastawki PEEP z możliwościa traktowania, z zabezpieczeniem przed przypadkowym odkręceniem pokrętła regulatora ciśnienia końcowo - wydechowego oraz z podwójnie obrotową regulacją położenia przy zastawce
- zatyczka uszczelniająca plastikowa, zabezpieczająca układ</t>
  </si>
  <si>
    <t>Maseczki jednorazowego użytku w 4 rozmiarach:
24mm - 00
30mm - 0
38mm - 1
48mm - 2
- wykonane z silikonu, okrągłe
kompatybilne z układem oddechowym</t>
  </si>
  <si>
    <t>Maseczki nosowe w rozmiarach S, M, L, XL wykonane z miękkiego silikonu</t>
  </si>
  <si>
    <t>Łącznik prosty do nCPAP do respiratora SLE do połączenia z nawilżaczem</t>
  </si>
  <si>
    <t>7.3</t>
  </si>
  <si>
    <t>7.4</t>
  </si>
  <si>
    <t>9.1</t>
  </si>
  <si>
    <t>9.2</t>
  </si>
  <si>
    <t>3.5</t>
  </si>
  <si>
    <t>3.6</t>
  </si>
  <si>
    <t>Przewód połączeniowy do czujników SpO2 - technologia pracy Nellcor</t>
  </si>
  <si>
    <t xml:space="preserve">Elektroda klamrowa (kończynowa) do EKG  
- sprężyna elektrod wykonana z plastiku
- kolor: żółty, czerwony, zielony, czarny
- 4 szt/kpl. </t>
  </si>
  <si>
    <t>Elektroda przyssawkowa dla dorosłych
- wielokrotnego użytku,
- składająca się z gruszki gumowej i końcówki metalowej</t>
  </si>
  <si>
    <t xml:space="preserve">Przewód połączeniowy do czujnika SpO2 do monitora VS-800 - moduł Nellcor OxiMax </t>
  </si>
  <si>
    <t xml:space="preserve">Przewód połączeniowy do czujnika SpO2 do kardiomonitora PM-7000  - moduł Nellcor OxiMax </t>
  </si>
  <si>
    <t xml:space="preserve">Przewód połączeniowy do czujnika SpO2 do kardiomonitora VP-1200  - moduł Nellcor OxiMax </t>
  </si>
  <si>
    <t>Czujnik SpO2 na palec dla dorosłych (klips) do monitora VS-800 – moduł Nellcor</t>
  </si>
  <si>
    <t>Elektroda EKG do Holtera
- prostokątny kształt
- wykonana na podłożu z pianki polietylenowej oraz żelu o konsystencji stałej
- czujnik Ag/AgCl
- bardzo dobra przyczepność
- posiadać przecięcie do mocowania przewodu
- przeznaczona do 24 godz. monitorowania pacjenta (do badań Holtera)
- oapk. a 50 szt.</t>
  </si>
  <si>
    <r>
      <t>Fartuch chirurgiczny z włókniny L-XL
 z mankietem
- niesterylny
- jednorazowego użytku
- gramatura 25g/m</t>
    </r>
    <r>
      <rPr>
        <vertAlign val="superscript"/>
        <sz val="10"/>
        <color theme="1"/>
        <rFont val="Calibri"/>
        <family val="2"/>
        <charset val="238"/>
        <scheme val="minor"/>
      </rPr>
      <t>2</t>
    </r>
  </si>
  <si>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</si>
  <si>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r>
      <rPr>
        <b/>
        <sz val="10"/>
        <rFont val="Calibri"/>
        <family val="2"/>
        <charset val="238"/>
        <scheme val="minor"/>
      </rPr>
      <t>UWAGA! 
Poz. 1-3</t>
    </r>
    <r>
      <rPr>
        <sz val="10"/>
        <rFont val="Calibri"/>
        <family val="2"/>
        <charset val="238"/>
        <scheme val="minor"/>
      </rPr>
      <t xml:space="preserve">
-do zamykania różnych kaniul 
- zamknięcie lock
- kolorowe oznaczenie rozmiaru
- nie zawiera lateksu i PCV
- sterylne opakowanie jednostkowe</t>
    </r>
  </si>
  <si>
    <t>Kaniula  0,6 – 26GA  (fioletowa)
- wykonana z poliuretanu ze zdejmowanym uchwytem w którym schowane są skrzydełka, bez portu górnego, ułatwiającym wprowadzenie kaniuli do naczynia
- przeznaczona do małych delikatnych żył u pacjentów neonatologicznych
- widoczna w promieniach RTG (6 pasków cieniujących)
- cewnik wykonany z biokompatybilnego poliuretanu
- dodatkowy otwór na ostrzu igły umożliwiający natychmiastowe potwierdzenie wejścia do naczynia (system trzykrotnego potwierdzenia wpływu krwi)</t>
  </si>
  <si>
    <t>Kaniula  0,7 – 24G   (żółta)
- wykonana z biokompatybilnego poliuretanu
- pasywny mechanizm osłaniania igły, tzw. system bezpieczny, chroniący przed przypadkowym zranieniem i zachlapaniem
- widoczna w USG
- dodatkowy otwór na ostrzu igły, umożliwiający natychmiastowe potwierdzenie wejścia do naczynia podczas kaniulacji (system 3-krotnego potwierdzenia wpływu krwi)
- przepływ we wlewie grawitacyjnym 21ml/min
- igła o ścięciu typu back out</t>
  </si>
  <si>
    <t>Kaniula do wkłuć dotętniczych 
20 G   1.10 x 45 mm
- z zaworem suwakowo-kulkowym 
- ze skrzydełkami do łatwego i bezpiecznego
  mocowania
- wykonana z PTFE</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</si>
  <si>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</si>
  <si>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małe oczka - gramatura siatki 35g/m2, powierzchnia porów min. 1,3 mm2, pakowana a’1</t>
  </si>
  <si>
    <t>średnie oczka - gramatura siatki 35 g/m2, powierzchnia porów min. 4 mm2, pakowana a’1</t>
  </si>
  <si>
    <r>
      <t>Resuscytator silikonowy typu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resuscytatora w autoklawie (w temp.134</t>
    </r>
    <r>
      <rPr>
        <vertAlign val="superscript"/>
        <sz val="10"/>
        <color theme="1"/>
        <rFont val="Calibri"/>
        <family val="2"/>
        <charset val="238"/>
        <scheme val="minor"/>
      </rPr>
      <t>0</t>
    </r>
    <r>
      <rPr>
        <sz val="10"/>
        <color theme="1"/>
        <rFont val="Calibri"/>
        <family val="2"/>
        <charset val="238"/>
        <scheme val="minor"/>
      </rPr>
      <t xml:space="preserve">C), włącznie z rezerwuarem tlenu </t>
    </r>
  </si>
  <si>
    <r>
      <t>Maska krtaniowa wielorazowego użytku
Rozm. od nr 1 do nr 6
- możliwość sterylizacji w autoklawie do
  40 razy
- delikatny, pozbawiony nierówności i 
  ostrych krawędzi mankiet
- rurka maski wygięta i usztywniona
  pod kątem ok. 70</t>
    </r>
    <r>
      <rPr>
        <vertAlign val="superscript"/>
        <sz val="10"/>
        <color theme="1"/>
        <rFont val="Calibri"/>
        <family val="2"/>
        <charset val="238"/>
        <scheme val="minor"/>
      </rPr>
      <t>0</t>
    </r>
    <r>
      <rPr>
        <sz val="10"/>
        <color theme="1"/>
        <rFont val="Calibri"/>
        <family val="2"/>
        <charset val="238"/>
        <scheme val="minor"/>
      </rPr>
      <t xml:space="preserve">
- koniuszek mankietu posiadający
  zabezpieczenie przed podwijaniem się
  podczas zakładania
- informacje dotyczące rozmiaru, wagi
  pacjenta, objętości wypełniającej
  mankiet, umieszczone na baloniku
  kontrolnym
- znaczniki prawidłowego usytuowania 
  maski , umieszczone na rurce</t>
    </r>
  </si>
  <si>
    <t>ł</t>
  </si>
  <si>
    <t>Elektrody do pomiaru rzutu serca - ICG sensor dla dorosłych
- komplet składający się z 4 podwójnych elektrod do pomiaru rzutu serca metodą nieinwazyjną dedykowanych do urządzeń NICCOMO.
- jedna podwójna elektroda składa się z elektrody nadawczej i odbiorczej oddalonych od siebie o 10 cm i na stałe ze sobą połączonych.</t>
  </si>
  <si>
    <r>
      <rPr>
        <sz val="10"/>
        <rFont val="Calibri"/>
        <family val="2"/>
        <charset val="238"/>
        <scheme val="minor"/>
      </rPr>
      <t xml:space="preserve">Fartuch (koszula) dla pacjenta </t>
    </r>
    <r>
      <rPr>
        <sz val="10"/>
        <color rgb="FFFF0000"/>
        <rFont val="Calibri"/>
        <family val="2"/>
        <charset val="238"/>
        <scheme val="minor"/>
      </rPr>
      <t xml:space="preserve">
</t>
    </r>
    <r>
      <rPr>
        <sz val="10"/>
        <rFont val="Calibri"/>
        <family val="2"/>
        <charset val="238"/>
        <scheme val="minor"/>
      </rPr>
      <t>- wykonany z włókniny SMS o gramaturze min. 40g/m</t>
    </r>
    <r>
      <rPr>
        <vertAlign val="superscript"/>
        <sz val="10"/>
        <color rgb="FFFF0000"/>
        <rFont val="Calibri"/>
        <family val="2"/>
        <charset val="238"/>
        <scheme val="minor"/>
      </rPr>
      <t>2</t>
    </r>
    <r>
      <rPr>
        <sz val="10"/>
        <color rgb="FFFF0000"/>
        <rFont val="Calibri"/>
        <family val="2"/>
        <charset val="238"/>
        <scheme val="minor"/>
      </rPr>
      <t xml:space="preserve">
</t>
    </r>
    <r>
      <rPr>
        <sz val="10"/>
        <rFont val="Calibri"/>
        <family val="2"/>
        <charset val="238"/>
        <scheme val="minor"/>
      </rPr>
      <t xml:space="preserve">- z  rozcięciem z przodu mostka 
- zakładany przez głowę
- niesterylny
- jednorazowego użytku
</t>
    </r>
    <r>
      <rPr>
        <sz val="10"/>
        <color rgb="FFFF0000"/>
        <rFont val="Calibri"/>
        <family val="2"/>
        <charset val="238"/>
        <scheme val="minor"/>
      </rPr>
      <t>-</t>
    </r>
    <r>
      <rPr>
        <sz val="10"/>
        <rFont val="Calibri"/>
        <family val="2"/>
        <charset val="238"/>
        <scheme val="minor"/>
      </rPr>
      <t xml:space="preserve"> rozmiar od L do XXL</t>
    </r>
    <r>
      <rPr>
        <sz val="10"/>
        <color rgb="FFFF0000"/>
        <rFont val="Calibri"/>
        <family val="2"/>
        <charset val="238"/>
        <scheme val="minor"/>
      </rPr>
      <t xml:space="preserve">
</t>
    </r>
    <r>
      <rPr>
        <sz val="10"/>
        <rFont val="Calibri"/>
        <family val="2"/>
        <charset val="238"/>
        <scheme val="minor"/>
      </rPr>
      <t>- kolor: granatowy</t>
    </r>
  </si>
  <si>
    <t>Jednorazowy czujnik przepływu dla dorosłych do pomiaru kalorymetrii, kapnografii i mechaniki oddechowej z przewodem 1,8 m 
- pakowane po 10 szt.</t>
  </si>
  <si>
    <t xml:space="preserve">Jednorazowe linie próbkujące dla dorosłych
- dł. 2,5 m
- pakowane po 25 szt.
</t>
  </si>
  <si>
    <t xml:space="preserve">Pułapka wodna dla dorosłych DRYLINE II 
- pakowane po 10 szt.
</t>
  </si>
  <si>
    <t>Resuscytator jednorazowy typu Ambu 
dla dorosłych
- niewielkie ryzyko zakażenia krzyżowego
- możliwość obsługi jedną ręką
- worek o teksturowej powierzchni szybko się rozciąga
- dren tlenowy o długości 3m z zamontowanym tlenowym workiem oddechowym
- przezrozczysta maska z anatomiczną poduszką 
- możliwa ciągła obserwacja pacjenta
- zawór regulacyjny umożliwiający optymalne dopasowanie i uszczelnienie maski</t>
  </si>
  <si>
    <t>Łącznik prosty wielorazowy do drenów i zbiorników przystosowany do dezynfekcji sterylizacji</t>
  </si>
  <si>
    <r>
      <t xml:space="preserve">Zamknięty system do odsysania z rurki intubacyjnej rozmiary CH 12/14/16 
dł.54cm - 60cm i rozm. CH 18 dł.54cm  
oraz rurki tracheostomijnej
rozmiary CH12/14/16  dł. 34cm
</t>
    </r>
    <r>
      <rPr>
        <b/>
        <sz val="9"/>
        <color theme="1"/>
        <rFont val="Calibri"/>
        <family val="2"/>
        <charset val="238"/>
        <scheme val="minor"/>
      </rPr>
      <t>Możliwość stosowania przez min.72 godz</t>
    </r>
    <r>
      <rPr>
        <sz val="9"/>
        <color theme="1"/>
        <rFont val="Calibri"/>
        <family val="2"/>
        <charset val="238"/>
        <scheme val="minor"/>
      </rPr>
      <t xml:space="preserve">. (min.48 godz. dla rozmiaru CH18). 
System posiadający zintegrowany podwójnie obrotowy łącznik o kącie 90 stopni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r>
  </si>
  <si>
    <t>Pojemnik 250 ml do wycinków histopatologicznych z zakrętką
- jednorazowy
- niejałowy</t>
  </si>
  <si>
    <t>Pojemnik 500 ml do wycinków histopatologicznych z zakrętką
- jednorazowy
- niejałowy</t>
  </si>
  <si>
    <t>Pojemnik 1000 ml do wycinków histopatologicznych z zakrętką
- jednorazowy
- niejałowy</t>
  </si>
  <si>
    <t>Pojemnik 2000 ml do wycinków histopatologicznych z zakrętką
- jednorazowy
- niejałowy</t>
  </si>
  <si>
    <r>
      <rPr>
        <b/>
        <sz val="10"/>
        <color theme="1"/>
        <rFont val="Calibri"/>
        <family val="2"/>
        <charset val="238"/>
        <scheme val="minor"/>
      </rPr>
      <t>Membrana</t>
    </r>
    <r>
      <rPr>
        <sz val="10"/>
        <color theme="1"/>
        <rFont val="Calibri"/>
        <family val="2"/>
        <charset val="238"/>
        <scheme val="minor"/>
      </rPr>
      <t xml:space="preserve"> 
- pogrubiona w stosunku do stndardowej
- kolor niebieski
- uszczelniająca do wszystkich rozmiarów ostrzy tnących Morcelatora</t>
    </r>
  </si>
  <si>
    <r>
      <rPr>
        <b/>
        <sz val="10"/>
        <color theme="1"/>
        <rFont val="Calibri"/>
        <family val="2"/>
        <charset val="238"/>
        <scheme val="minor"/>
      </rPr>
      <t>Uszczelka stożkowa</t>
    </r>
    <r>
      <rPr>
        <sz val="10"/>
        <color theme="1"/>
        <rFont val="Calibri"/>
        <family val="2"/>
        <charset val="238"/>
        <scheme val="minor"/>
      </rPr>
      <t>, silikonowa do noży o śr. 12 i 15 mm do Morcelatora</t>
    </r>
  </si>
  <si>
    <r>
      <rPr>
        <b/>
        <sz val="10"/>
        <color theme="1"/>
        <rFont val="Calibri"/>
        <family val="2"/>
        <charset val="238"/>
        <scheme val="minor"/>
      </rPr>
      <t>Spray do smarowania narzędzi i mikromotorów</t>
    </r>
    <r>
      <rPr>
        <sz val="10"/>
        <color theme="1"/>
        <rFont val="Calibri"/>
        <family val="2"/>
        <charset val="238"/>
        <scheme val="minor"/>
      </rPr>
      <t xml:space="preserve"> dedykowany przez producenta do danego systemu molceratora.</t>
    </r>
  </si>
  <si>
    <r>
      <rPr>
        <b/>
        <sz val="10"/>
        <color theme="1"/>
        <rFont val="Calibri"/>
        <family val="2"/>
        <charset val="238"/>
        <scheme val="minor"/>
      </rPr>
      <t>Spray do czyszczenia narzędzi i mikromotorów</t>
    </r>
    <r>
      <rPr>
        <sz val="10"/>
        <color theme="1"/>
        <rFont val="Calibri"/>
        <family val="2"/>
        <charset val="238"/>
        <scheme val="minor"/>
      </rPr>
      <t xml:space="preserve"> z brudu i płynów ustrojowych dedykowany przez producenta do danego systemu molceratora</t>
    </r>
  </si>
  <si>
    <r>
      <rPr>
        <b/>
        <sz val="10"/>
        <color theme="1"/>
        <rFont val="Calibri"/>
        <family val="2"/>
        <charset val="238"/>
        <scheme val="minor"/>
      </rPr>
      <t>Elektroda resektoskopowa bipolarna</t>
    </r>
    <r>
      <rPr>
        <sz val="10"/>
        <color theme="1"/>
        <rFont val="Calibri"/>
        <family val="2"/>
        <charset val="238"/>
        <scheme val="minor"/>
      </rPr>
      <t xml:space="preserve"> 
- dedykowana do oferowanego elementu roboczego oraz zestawu płaszczy
- jednorazowego użytku
- sterylna
- pętlowa
- w kształcie łzy, zakrzywiona 
- montowana zatrzaskowo w elemencie roboczym
- dedykowana do optyki o kącie patrzenia 12 stopni
- zagięta wstecznie pod kątem 30 stopni
-  5 szt. w opakowaniu</t>
    </r>
  </si>
  <si>
    <r>
      <rPr>
        <b/>
        <sz val="10"/>
        <color theme="1"/>
        <rFont val="Calibri"/>
        <family val="2"/>
        <charset val="238"/>
        <scheme val="minor"/>
      </rPr>
      <t xml:space="preserve">Elektroda resektoskopowa bipolarna </t>
    </r>
    <r>
      <rPr>
        <sz val="10"/>
        <color theme="1"/>
        <rFont val="Calibri"/>
        <family val="2"/>
        <charset val="238"/>
        <scheme val="minor"/>
      </rPr>
      <t xml:space="preserve">
- dedykowana do oferowanego elementu roboczego oraz zestawu płaszczy
- jednorazowego użytku
- sterylna
- kulkowa
- średnica 2mm
- lekko zagięta
- dedykowana do optyki o kącie patrzenia 12 stopni
- 5 szt. w opakowaniu</t>
    </r>
  </si>
  <si>
    <r>
      <rPr>
        <b/>
        <sz val="10"/>
        <color theme="1"/>
        <rFont val="Calibri"/>
        <family val="2"/>
        <charset val="238"/>
        <scheme val="minor"/>
      </rPr>
      <t xml:space="preserve">Wielorazowa uszczelka silikonowa </t>
    </r>
    <r>
      <rPr>
        <sz val="10"/>
        <color theme="1"/>
        <rFont val="Calibri"/>
        <family val="2"/>
        <charset val="238"/>
        <scheme val="minor"/>
      </rPr>
      <t xml:space="preserve">
- uniwersalna, do kanałów roboczych, sztywnych narzędzi endoskopowych</t>
    </r>
  </si>
  <si>
    <r>
      <rPr>
        <b/>
        <sz val="10"/>
        <color theme="1"/>
        <rFont val="Calibri"/>
        <family val="2"/>
        <charset val="238"/>
        <scheme val="minor"/>
      </rPr>
      <t xml:space="preserve">Jednorazowa uszczelka silikonowa </t>
    </r>
    <r>
      <rPr>
        <sz val="10"/>
        <color theme="1"/>
        <rFont val="Calibri"/>
        <family val="2"/>
        <charset val="238"/>
        <scheme val="minor"/>
      </rPr>
      <t xml:space="preserve">
- uniwersalna, do kanałów roboczych, sztywnych narzędzi endoskopowych 3-10 Fr</t>
    </r>
  </si>
  <si>
    <r>
      <rPr>
        <b/>
        <sz val="10"/>
        <color theme="1"/>
        <rFont val="Calibri"/>
        <family val="2"/>
        <charset val="238"/>
        <scheme val="minor"/>
      </rPr>
      <t>Zestaw drenów do oddymiania typu MAJ-591</t>
    </r>
    <r>
      <rPr>
        <sz val="10"/>
        <color theme="1"/>
        <rFont val="Calibri"/>
        <family val="2"/>
        <charset val="238"/>
        <scheme val="minor"/>
      </rPr>
      <t xml:space="preserve">
- wielorazowy do insuflatora Olympus UHI-3,4 
- w zestawie z drenem o mniejszej śr. do insuflatora ze złączem Luer</t>
    </r>
  </si>
  <si>
    <r>
      <rPr>
        <b/>
        <sz val="10"/>
        <color theme="1"/>
        <rFont val="Calibri"/>
        <family val="2"/>
        <charset val="238"/>
        <scheme val="minor"/>
      </rPr>
      <t>Zestaw drenów do insuflacji typu MAJ-590</t>
    </r>
    <r>
      <rPr>
        <sz val="10"/>
        <color theme="1"/>
        <rFont val="Calibri"/>
        <family val="2"/>
        <charset val="238"/>
        <scheme val="minor"/>
      </rPr>
      <t xml:space="preserve">
- wielorazowy
- do insuflatorów Olympus UHI-3, -4
- w zestawie dren insuflacyjny, łącznik luer, krótki dren do filtra CO2</t>
    </r>
  </si>
  <si>
    <r>
      <rPr>
        <b/>
        <sz val="10"/>
        <color theme="1"/>
        <rFont val="Calibri"/>
        <family val="2"/>
        <charset val="238"/>
        <scheme val="minor"/>
      </rPr>
      <t>Sonda litotryptora hybrydowego</t>
    </r>
    <r>
      <rPr>
        <sz val="10"/>
        <color theme="1"/>
        <rFont val="Calibri"/>
        <family val="2"/>
        <charset val="238"/>
        <scheme val="minor"/>
      </rPr>
      <t xml:space="preserve"> ShockPulse SE do zabiegu URSL (URS 8,6/9,8 FR)
- średnica 1,50mm (4,5 Fr) x 564mm
- kod kolorystyczny - zielony - dla identyfikacji rozmiaru sondy
- wielorazowa (5 użyć)</t>
    </r>
  </si>
  <si>
    <r>
      <rPr>
        <b/>
        <sz val="10"/>
        <color theme="1"/>
        <rFont val="Calibri"/>
        <family val="2"/>
        <charset val="238"/>
        <scheme val="minor"/>
      </rPr>
      <t>Sonda litotryptora hybrydowego</t>
    </r>
    <r>
      <rPr>
        <sz val="10"/>
        <color theme="1"/>
        <rFont val="Calibri"/>
        <family val="2"/>
        <charset val="238"/>
        <scheme val="minor"/>
      </rPr>
      <t xml:space="preserve"> ShockPulse SE do zabiegu PCNL lub cystolitotrypsji
- średnica 3,40mm (10,2 Fr) x 396mm
- kod kolorystyczny - niebieski - dla identyfikacji rozmiaru sondy
- wielorazowa (5 użyć)</t>
    </r>
  </si>
  <si>
    <r>
      <rPr>
        <b/>
        <sz val="10"/>
        <color theme="1"/>
        <rFont val="Calibri"/>
        <family val="2"/>
        <charset val="238"/>
        <scheme val="minor"/>
      </rPr>
      <t xml:space="preserve">Dren do pompy płuczącej </t>
    </r>
    <r>
      <rPr>
        <sz val="10"/>
        <color theme="1"/>
        <rFont val="Calibri"/>
        <family val="2"/>
        <charset val="238"/>
        <scheme val="minor"/>
      </rPr>
      <t>np. EcoPump, Uteromat, Hysteroflow I, UroPro
- do 2 worków
- autoklawowany
- wielorazowego użytku
- zestaw zawiera 10 szt. membran</t>
    </r>
  </si>
  <si>
    <r>
      <rPr>
        <b/>
        <sz val="10"/>
        <color theme="1"/>
        <rFont val="Calibri"/>
        <family val="2"/>
        <charset val="238"/>
        <scheme val="minor"/>
      </rPr>
      <t xml:space="preserve">Włókna laserowe </t>
    </r>
    <r>
      <rPr>
        <sz val="10"/>
        <color theme="1"/>
        <rFont val="Calibri"/>
        <family val="2"/>
        <charset val="238"/>
        <scheme val="minor"/>
      </rPr>
      <t xml:space="preserve">
- pakowane po 5 szt. włókien wielorazowego użytku (10 użyć)
- rozmiar 272</t>
    </r>
    <r>
      <rPr>
        <sz val="10"/>
        <color theme="1"/>
        <rFont val="Calibri"/>
        <family val="2"/>
        <charset val="238"/>
      </rPr>
      <t>µm 
- kompatybilne z systemami laserowymi Olympus EMPOWER
- sterylne
- sterylizacja autoklaw, Sterrad 100NX</t>
    </r>
    <r>
      <rPr>
        <sz val="10"/>
        <color theme="1"/>
        <rFont val="Calibri"/>
        <family val="2"/>
        <charset val="238"/>
        <scheme val="minor"/>
      </rPr>
      <t xml:space="preserve"> </t>
    </r>
  </si>
  <si>
    <r>
      <rPr>
        <b/>
        <sz val="10"/>
        <color theme="1"/>
        <rFont val="Calibri"/>
        <family val="2"/>
        <charset val="238"/>
        <scheme val="minor"/>
      </rPr>
      <t xml:space="preserve">Włókna laserowe </t>
    </r>
    <r>
      <rPr>
        <sz val="10"/>
        <color theme="1"/>
        <rFont val="Calibri"/>
        <family val="2"/>
        <charset val="238"/>
        <scheme val="minor"/>
      </rPr>
      <t xml:space="preserve">
- pakowane po 5 szt. włókien wielorazowego użytku (10 użyć)
- rozmiar 365</t>
    </r>
    <r>
      <rPr>
        <sz val="10"/>
        <color theme="1"/>
        <rFont val="Calibri"/>
        <family val="2"/>
        <charset val="238"/>
      </rPr>
      <t>µm 
- kompatybilne z systemami laserowymi Olympus EMPOWER
- sterylne
- sterylizacja autoklaw, Sterrad 100NX</t>
    </r>
    <r>
      <rPr>
        <sz val="10"/>
        <color theme="1"/>
        <rFont val="Calibri"/>
        <family val="2"/>
        <charset val="238"/>
        <scheme val="minor"/>
      </rPr>
      <t xml:space="preserve"> </t>
    </r>
  </si>
  <si>
    <r>
      <rPr>
        <b/>
        <sz val="10"/>
        <color theme="1"/>
        <rFont val="Calibri"/>
        <family val="2"/>
        <charset val="238"/>
        <scheme val="minor"/>
      </rPr>
      <t>System ręcznej irygacji IRRI FLO II</t>
    </r>
    <r>
      <rPr>
        <sz val="10"/>
        <color theme="1"/>
        <rFont val="Calibri"/>
        <family val="2"/>
        <charset val="238"/>
        <scheme val="minor"/>
      </rPr>
      <t xml:space="preserve">
- strzykawka samonapełniająca się ze spęzynowym tłokiem o pojemności 12ml, z drenem do endoskopu z przyłączem typu luer i spinką blokującą
- do zabiegów ureterorenoskopii
- jednorazowego użytku
- sterylny
- pakowane po 5 szt.</t>
    </r>
  </si>
  <si>
    <r>
      <rPr>
        <b/>
        <sz val="10"/>
        <color theme="1"/>
        <rFont val="Calibri"/>
        <family val="2"/>
        <charset val="238"/>
        <scheme val="minor"/>
      </rPr>
      <t>Osłona dostępu moczowodowego</t>
    </r>
    <r>
      <rPr>
        <sz val="10"/>
        <color theme="1"/>
        <rFont val="Calibri"/>
        <family val="2"/>
        <charset val="238"/>
        <scheme val="minor"/>
      </rPr>
      <t xml:space="preserve"> (koszulka dostępowa) typu UROPASS
- powłoka hydrofilowa
- oplot stalowy zwiększający odporność na skręcanie i załamanie
- atraumatyczny obturator rozszerzający ujście moczowodu od 6 Fr z proksymalnym przyłączem typu luer
- rozmiar 10/12 Fr
- długość 46 cm
- sterylna
- 5 szt. w opakowaniu</t>
    </r>
  </si>
  <si>
    <r>
      <rPr>
        <b/>
        <sz val="10"/>
        <color theme="1"/>
        <rFont val="Calibri"/>
        <family val="2"/>
        <charset val="238"/>
        <scheme val="minor"/>
      </rPr>
      <t>Osłona dostępu moczowodowego</t>
    </r>
    <r>
      <rPr>
        <sz val="10"/>
        <color theme="1"/>
        <rFont val="Calibri"/>
        <family val="2"/>
        <charset val="238"/>
        <scheme val="minor"/>
      </rPr>
      <t xml:space="preserve"> (koszulka dostępowa) typu UROPASS
- powłoka hydrofilowa
- oplot stalowy zwiększający odporność na skręcanie i załamanie
- atraumatyczny obturator rozszerzający ujście moczowodu od 6 Fr z proksymalnym przyłączem typu luer
- rozmiar 10/12 Fr
- długość 38 cm
- sterylna
- 5 szt. w opakowaniu</t>
    </r>
  </si>
  <si>
    <r>
      <rPr>
        <b/>
        <sz val="10"/>
        <color theme="1"/>
        <rFont val="Calibri"/>
        <family val="2"/>
        <charset val="238"/>
        <scheme val="minor"/>
      </rPr>
      <t>Hybrydowy drut</t>
    </r>
    <r>
      <rPr>
        <sz val="10"/>
        <color theme="1"/>
        <rFont val="Calibri"/>
        <family val="2"/>
        <charset val="238"/>
        <scheme val="minor"/>
      </rPr>
      <t xml:space="preserve"> TYPU UltraTrack 0.035"
- 5 szt. w opakowaniu
- drut prowadzący Ultra track o budowie hybrydowej
- rdzeń nitinolowy
- końcówka dystalna giętka, prosta
- część dystalna nitinolowa, hydrofilowa o długości 5 cm
- dalsza część w oplocie stalowym, powleczona PTFE i usztywniona dla łatwiejszego manewrowania
- koniec proksymalny powleczony PTFE i giętki dla bezpiecznej aplikacji endoskopu (zgodność z techniką back loading)
- introduktor sterowany kciukiem oraz klasyczny 
- rozmiar 0.035''
- długość 150cm
- sterylny</t>
    </r>
  </si>
  <si>
    <r>
      <rPr>
        <b/>
        <sz val="10"/>
        <color theme="1"/>
        <rFont val="Calibri"/>
        <family val="2"/>
        <charset val="238"/>
        <scheme val="minor"/>
      </rPr>
      <t>Przewód płytki pacjenta</t>
    </r>
    <r>
      <rPr>
        <sz val="10"/>
        <color theme="1"/>
        <rFont val="Calibri"/>
        <family val="2"/>
        <charset val="238"/>
        <scheme val="minor"/>
      </rPr>
      <t xml:space="preserve">
- wielorazowy
- długość 4,5m
- kompatybilny z diatermią ESG 400 firmy Olympus</t>
    </r>
  </si>
  <si>
    <r>
      <rPr>
        <b/>
        <sz val="10"/>
        <color theme="1"/>
        <rFont val="Calibri"/>
        <family val="2"/>
        <charset val="238"/>
        <scheme val="minor"/>
      </rPr>
      <t>Kabel HF bipolarny</t>
    </r>
    <r>
      <rPr>
        <sz val="10"/>
        <color theme="1"/>
        <rFont val="Calibri"/>
        <family val="2"/>
        <charset val="238"/>
        <scheme val="minor"/>
      </rPr>
      <t xml:space="preserve">
- do generatora ESG-400 
- długość 4m
- kompatybilny z resektoskopami bipolarnymi firmy Olympus</t>
    </r>
  </si>
  <si>
    <r>
      <rPr>
        <b/>
        <sz val="10"/>
        <color theme="1"/>
        <rFont val="Calibri"/>
        <family val="2"/>
        <charset val="238"/>
        <scheme val="minor"/>
      </rPr>
      <t>Elektroda resekcyjna do waporyzacji bipolarne</t>
    </r>
    <r>
      <rPr>
        <sz val="10"/>
        <color theme="1"/>
        <rFont val="Calibri"/>
        <family val="2"/>
        <charset val="238"/>
        <scheme val="minor"/>
      </rPr>
      <t>j w 0,9% NaCl 
- grzybkowa, owalna
- do optyki 12 st. i 30 st.
- sterylna, jednorazowego użytku
- pakowane po 5 szt.</t>
    </r>
  </si>
  <si>
    <r>
      <rPr>
        <b/>
        <sz val="10"/>
        <color theme="1"/>
        <rFont val="Calibri"/>
        <family val="2"/>
        <charset val="238"/>
        <scheme val="minor"/>
      </rPr>
      <t>Włącznik nożny, dwuprzyciskowy</t>
    </r>
    <r>
      <rPr>
        <sz val="10"/>
        <color theme="1"/>
        <rFont val="Calibri"/>
        <family val="2"/>
        <charset val="238"/>
        <scheme val="minor"/>
      </rPr>
      <t xml:space="preserve">
- niebieski i żółty
- do trybu cięcia i koagulacji
- do  generatora ESG-400 firmy Olympus</t>
    </r>
  </si>
  <si>
    <r>
      <rPr>
        <b/>
        <sz val="10"/>
        <color theme="1"/>
        <rFont val="Calibri"/>
        <family val="2"/>
        <charset val="238"/>
        <scheme val="minor"/>
      </rPr>
      <t>Szczypce chwytająe 5Fx600mm</t>
    </r>
    <r>
      <rPr>
        <sz val="10"/>
        <color theme="1"/>
        <rFont val="Calibri"/>
        <family val="2"/>
        <charset val="238"/>
        <scheme val="minor"/>
      </rPr>
      <t xml:space="preserve">
- kleszczyki chwytające typu mysie ząbki
- rozmiar 5 Fr
- długość 600mm
- półsztywne</t>
    </r>
  </si>
  <si>
    <t>System do kontrolowanej zbiórki stolca wykorzystujący technologię super-absorbentu, o poniższych cechach:
 -silikonowy cewnik z pierścieniem uszczelniającym o pojemności min. 45 ml; znacznik pozycyjny widoczny w badaniu RTG
- część cewnika mająca bezpośredni kontakt z ciałem pacjenta wykonana z materiału o zwiększonym poślizgu po kontakcie z cieczą; port irygacyjny (kolor niebieski)
- port do pobierania próbek na drenie z silionowym zabezpieczeniem klapką
- cewnik przezierny dla promieni RTG o długości 160 cm +/- 5 cm, min.; czas użytkowania 29 dni; wszystkie elementy trwale ze sobą połączone; urządzenie nie zawiera lateksu.
Zawartość zestawu:
- min. 3 worki o pojemności 1500 ml z wkładką z super-absorbentu, wykonanego z poliakrylanu sodu oraz filtra/wentylu dezodoryzującego
- podstawa do montowania do łóżka z nadającym się do czyszczenia plastikowym paskiem oraz centralną rurką obrotową
-w opakowaniu zbiorczym strzykawka 3-częściowa z gumowym tłokiem o pojemności 45 ml, zacisk irygacyjny
-instrukcja obsługi w języku polskim</t>
  </si>
  <si>
    <t xml:space="preserve">Worki zbiorcze kompatybilne z zestawem do kontrolowanej zbiórki stolca, pojemność 1500 ml, skalowane od 100 ml co 250 ml z wkładką z super-absorbentu żelującego zawartość oraz filtrem z wentylem dezodoryzującym. Worki jednostronnie przezroczyste z zastawką zabezpieczającą przed wylaniem zawartości.
- pakowane pojedynczo - 1 szt. </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</si>
  <si>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możliwość stosowania rękojeści w polu magnetycznym
- pakowanie folia-folia</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</si>
  <si>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trzykulkowy zapewniający trwałe mocowanie w rękojeści
- zakończenie łyżki atraumatyczne, zaokrąglone o przekroju walca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 możliwość stosowania rękojeści w polu magnetycznym
- pakowanie folia-folia </t>
  </si>
  <si>
    <r>
      <t xml:space="preserve">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t>
    </r>
    <r>
      <rPr>
        <sz val="10"/>
        <rFont val="Calibri"/>
        <family val="2"/>
        <charset val="238"/>
        <scheme val="minor"/>
      </rPr>
      <t>drenów 25 Ch</t>
    </r>
  </si>
  <si>
    <r>
      <t xml:space="preserve">Zamknięty system do odsysania z rurki intubacyjnej CH10/12/14/16, długość 59 cm; CH14/16 długość 65 cm oraz rurki tracheostomijnej CH12/14/16, długość 39 cm; Właściwości ogólne: możliwość stosowania przez </t>
    </r>
    <r>
      <rPr>
        <b/>
        <sz val="10"/>
        <rFont val="Calibri"/>
        <family val="2"/>
        <charset val="238"/>
        <scheme val="minor"/>
      </rPr>
      <t>min. 168 godz.</t>
    </r>
    <r>
      <rPr>
        <sz val="10"/>
        <rFont val="Calibri"/>
        <family val="2"/>
        <charset val="238"/>
        <scheme val="minor"/>
      </rPr>
      <t xml:space="preserve"> </t>
    </r>
    <r>
      <rPr>
        <b/>
        <sz val="10"/>
        <rFont val="Calibri"/>
        <family val="2"/>
        <charset val="238"/>
        <scheme val="minor"/>
      </rPr>
      <t xml:space="preserve">(potwierdzona dokumentem od producenta). </t>
    </r>
    <r>
      <rPr>
        <sz val="10"/>
        <rFont val="Calibri"/>
        <family val="2"/>
        <charset val="238"/>
        <scheme val="minor"/>
      </rPr>
      <t>Zintegrowany/wbudowany podwójnie obrotowy łącznik o kącie 90 stopni, zintegrowany/wbudowany port do bronchoskopii;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stopni, uniemożliwiająca przypadkową aktywację odsysania, okrągła, wstępna zastawka poniżej otworu do przepłukiwania; przekręcana zastawka na wysokości portu do przepłukiwania oddzielająca cewnik od pacjenta po usunięciu go z rurki, zapewniająca szczelność zestawu; system stanowiący integralną całość, nierozłączalny, wszystkie elementy systemu sterylne, wolne od DEHP. Cewnik: stosowany do 168h,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 Nie dopuszcza się systemu wymagającego dodatkowych elementów koniecznych lub wspomagających odłączanie systemu od rurki intubacyjnej / tracheostomijnej.</t>
    </r>
  </si>
  <si>
    <r>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r>
    <r>
      <rPr>
        <sz val="10"/>
        <rFont val="Calibri"/>
        <family val="2"/>
        <charset val="238"/>
        <scheme val="minor"/>
      </rPr>
      <t>* płytka mocująca do 4 przetworników do pomiaru ciśnienie typu Meritrans DTX</t>
    </r>
    <r>
      <rPr>
        <sz val="10"/>
        <color theme="1"/>
        <rFont val="Calibri"/>
        <family val="2"/>
        <charset val="238"/>
        <scheme val="minor"/>
      </rPr>
      <t xml:space="preserve">
* imadło do umocowania płytki na stajaku </t>
    </r>
    <r>
      <rPr>
        <sz val="10"/>
        <rFont val="Calibri"/>
        <family val="2"/>
        <charset val="238"/>
        <scheme val="minor"/>
      </rPr>
      <t>DTX</t>
    </r>
    <r>
      <rPr>
        <sz val="10"/>
        <color rgb="FFFF0000"/>
        <rFont val="Calibri"/>
        <family val="2"/>
        <charset val="238"/>
        <scheme val="minor"/>
      </rPr>
      <t xml:space="preserve"> </t>
    </r>
  </si>
  <si>
    <t>Osłona ochronna na oczy pacjenta w postaci opatrunku.
Sterylna, przezroczysta osłona na powieki zaprojektowana w celu utrzymania zamknięcia powiek podczas znieczulenia ogólnego na bloku operacyjnym lub głębokiej sedacji, np. na OIOM. Zapewnia szybkie, całkowite i bezpieczne zamknięcie powiek. Dzięki obwodowemu uszczelnieniu wokół oka cała wilgoć zostaje zatrzymana, zapobiegając w ten sposób „wysychaniu” oka. Zmniejsza tym samym ryzyko uszkodzenia rogówki i keratopatii ekspozycyjnej. Zabezpiecza także przed zabrudzeniem oraz dostaniem się płynów do oczu podczas zabiegów operacyjnych. W skład opatrunku chodzą dwie sztuki osłon o wymiarach 3.7cm x 9.3cm. Produkt hipoalergiczny, jednorazowy.</t>
  </si>
  <si>
    <t>Osłona ochronna na oczy pacjenta w postaci okularów.
Plastikowa osłona oczu pacjenta przed zewnętrznym naciskiem. Możliwość zastosowania na bloku operacyjnym lub oddziale intensywnej terapii. Produkt wykonany z pojedynczej, plastikowej osłony o zakrzywionej powierzchni z wcięciem w linii środkowej na nos zapewniający doskonałe dopasowanie do twarzy. Od spodu gruba, miękka pianka medyczna pokryta na brzegach hipoalergicznym klejem. Osłona niskoprofilowa, przezroczysta, przyklejana do twarzy z możliwością kontroli oczu pacjenta. Produkt posiadający otwory po bokach oraz w części środkowej zapobiegające kondensacji pary.  Produkt jednorazowy, rozmiar uniwersalny dla dorosłych.</t>
  </si>
  <si>
    <r>
      <t xml:space="preserve">Wkłady 1500-2500 ml z proszkiem żelującym
- wkład ze zintegrowaną pokrywą z dwoma portami: portem do pacjenta i portem do połączenia szeregowego, dwa uchwyty na pokrywie w kształcie pętli, umożliwiające obsługę przez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t>
    </r>
    <r>
      <rPr>
        <sz val="10"/>
        <rFont val="Calibri"/>
        <family val="2"/>
        <charset val="238"/>
        <scheme val="minor"/>
      </rPr>
      <t>- na pokrywie króciec obrotowy, przyłączeniowy typu schodkowego o średnicy wew.min. 7 mm</t>
    </r>
    <r>
      <rPr>
        <sz val="10"/>
        <color theme="1"/>
        <rFont val="Calibri"/>
        <family val="2"/>
        <charset val="238"/>
        <scheme val="minor"/>
      </rPr>
      <t xml:space="preserve">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r>
  </si>
  <si>
    <t xml:space="preserve">Pakiet nr 2                                                                                                                                                                                                                          </t>
  </si>
  <si>
    <t>Oznaczenie postępowania 06/2022</t>
  </si>
  <si>
    <t xml:space="preserve">Pakiet nr 3                                                                                                                                                                                                                        </t>
  </si>
  <si>
    <t xml:space="preserve">Pakiet nr 4                                                                                                                                                                                                                       </t>
  </si>
  <si>
    <r>
      <rPr>
        <b/>
        <sz val="9"/>
        <color theme="1"/>
        <rFont val="Calibri"/>
        <family val="2"/>
        <charset val="238"/>
        <scheme val="minor"/>
      </rPr>
      <t>Wyjaśnienie:</t>
    </r>
    <r>
      <rPr>
        <sz val="9"/>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</si>
  <si>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66</t>
  </si>
  <si>
    <t>Pakiet nr 80</t>
  </si>
  <si>
    <t>Pakiet nr 81</t>
  </si>
  <si>
    <t>Pakiet nr 82</t>
  </si>
  <si>
    <t>Pakiet nr 83</t>
  </si>
  <si>
    <t>Pakiet nr 84</t>
  </si>
  <si>
    <t>Pakiet nr 85</t>
  </si>
  <si>
    <t>Pakiet nr 86</t>
  </si>
  <si>
    <t>Rękawice nitrylowe, bezpudrowe, niesterylne, o obniżonej grubości, chlorowane od wewnątrz, kolor niebieski, tekstura na końcach palców, grubość na palcu 0,08mm +/-0,01mm, na dłoni 0,07+/- 0,01 mm, na mankiecie 0,06+/-0,01mm, AQL  1.0, średnia siła zrywu przed starzeniem min 6,7N wg EN 455 - potwierdzone badaniami z jednostki niezależnej. Zgodne z normami EN ISO 374-1, EN 374-2, EN 16523-1, EN 374-4 oraz odporne na przenikanie bakterii, grzybów i wirusów zgodnie z EN ISO 374-5. Przebadane na min. 9 cytostatyków wg. ASTM D6978 potwierdzone badaniami z jednostki niezależnej. Rękawice zarejestrowane jako wyrób medyczny klasy I i środek ochrony indywidualnej kat. III. Dopuszczone do kontaktu z żywnością - potwierdzone piktogramem na opakowaniu oraz badaniami z jednostki niezależnej. Pozbawione dodatków chemicznych: MBT, ZMBT, BHT, BHA, TMTD - potwierdzone badaniem metodą HPLC z jednostki niezależnej.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oraz uchwytami metalowymi pojedynczymi na szynę Modura, kodowanymi kolorystycznie do rozmiaru S,M,L. Pakowane po 250 szt. Dopuszcza się pakowane po 240 szt.  dla rozmiaru XL.</t>
  </si>
  <si>
    <r>
      <t xml:space="preserve">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 N
- a 100szt/op
- podział kolorystyczny opakowania ze względu
  na poszczególne rozmiary
- przebadane zgodnie z EN 374 na przenikanie
  substancji chemicznych
</t>
    </r>
    <r>
      <rPr>
        <sz val="10"/>
        <rFont val="Calibri"/>
        <family val="2"/>
        <charset val="238"/>
        <scheme val="minor"/>
      </rPr>
      <t>- AQL- 1,0 oznakowany fabrycznie na opakow.
- klasyfikowane i oznakowane fabrycznie jako 
  wyrób medyczny i środek ochrony osobistej
  kategorii III</t>
    </r>
  </si>
  <si>
    <r>
      <t xml:space="preserve">Rękawiczki diagnostyczne nitrylowe o właściwościach bakteriobójczych
      XS, S,  M,  L, XL
- powierzchnia zewnętrzna z tlenem singletowym, mikroteksturowana z dodatkową teksturą na końcach palców
- wewnętrznie chlorowane
- długość rękawicy minimum 240mm
- grubość min. 0,08 mm na palcu
-  Poziom AQL 1.0 oznakowany fabrycznie na opakowaniu
- kolor fioletowy
- przebadane zgodnie z EN374-5 i ASTMF1671 na przenikanie grzybów, bakterii i wirusów
-przebadane zgodnie z EN374 na przenikanie min. 10 substancji chemicznych; min. 5 substancji na poziomie 6
- Udokumentowana skuteczność bakteriobójcza zgodnie z ASTMD7907 na min. 4 bakterie: Staphylococcus aureus, Enterococcus faecalis, Klebsiella pneumoniae, Pseudomonas aeruginosa (badania potwierdzone raportem z niezależnego laboratorium)
- biokompatybilne (brak toksyczności rękawicy względem użytkownika zgodnie z ISO 10993-5
-bezpieczne dla skóry wrażliwej (test pierwotnego działania drażniącego skórę i uczuleń skóry zgodnie z ISO10993-10   
</t>
    </r>
    <r>
      <rPr>
        <sz val="10"/>
        <rFont val="Calibri"/>
        <family val="2"/>
        <charset val="238"/>
        <scheme val="minor"/>
      </rPr>
      <t>- zgodnie z rozporządzeniem 2017/745 w sprawie wyrobów medycznych</t>
    </r>
    <r>
      <rPr>
        <sz val="10"/>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</si>
</sst>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_-* #,##0\ _z_ł_-;\-* #,##0\ _z_ł_-;_-* &quot;-&quot;??\ _z_ł_-;_-@_-"/>
    <numFmt numFmtId="166" formatCode="&quot; &quot;* #,##0&quot;    &quot;;&quot;-&quot;* #,##0&quot;    &quot;;&quot; &quot;* &quot;-&quot;??&quot;    &quot;"/>
  </numFmts>
  <fonts count="31">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0"/>
      <name val="Calibri"/>
      <family val="2"/>
      <charset val="238"/>
      <scheme val="minor"/>
    </font>
    <font>
      <b/>
      <sz val="10"/>
      <color theme="1"/>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
      <vertAlign val="superscript"/>
      <sz val="10"/>
      <color theme="1"/>
      <name val="Calibri"/>
      <family val="2"/>
      <charset val="238"/>
      <scheme val="minor"/>
    </font>
    <font>
      <b/>
      <sz val="10"/>
      <name val="Calibri"/>
      <family val="2"/>
      <charset val="238"/>
      <scheme val="minor"/>
    </font>
    <font>
      <b/>
      <sz val="10"/>
      <color indexed="8"/>
      <name val="Calibri"/>
      <family val="2"/>
      <charset val="238"/>
      <scheme val="minor"/>
    </font>
    <font>
      <sz val="10"/>
      <color rgb="FFFF0000"/>
      <name val="Calibri"/>
      <family val="2"/>
      <charset val="238"/>
      <scheme val="minor"/>
    </font>
    <font>
      <sz val="11"/>
      <color rgb="FFFF0000"/>
      <name val="Czcionka tekstu podstawowego"/>
      <family val="2"/>
      <charset val="238"/>
    </font>
    <font>
      <sz val="11"/>
      <color rgb="FFFF0000"/>
      <name val="Czcionka tekstu podstawowego"/>
      <charset val="238"/>
    </font>
    <font>
      <b/>
      <sz val="11"/>
      <color rgb="FFFF0000"/>
      <name val="Czcionka tekstu podstawowego"/>
      <charset val="238"/>
    </font>
    <font>
      <b/>
      <sz val="11"/>
      <color theme="1"/>
      <name val="Calibri"/>
      <family val="2"/>
      <charset val="238"/>
      <scheme val="minor"/>
    </font>
    <font>
      <b/>
      <u/>
      <sz val="10"/>
      <color indexed="8"/>
      <name val="Calibri"/>
      <family val="2"/>
      <charset val="238"/>
      <scheme val="minor"/>
    </font>
    <font>
      <vertAlign val="superscript"/>
      <sz val="10"/>
      <color rgb="FFFF0000"/>
      <name val="Calibri"/>
      <family val="2"/>
      <charset val="238"/>
      <scheme val="minor"/>
    </font>
    <font>
      <sz val="10"/>
      <color theme="0" tint="-0.249977111117893"/>
      <name val="Calibri"/>
      <family val="2"/>
      <charset val="238"/>
      <scheme val="minor"/>
    </font>
    <font>
      <sz val="11"/>
      <name val="Czcionka tekstu podstawowego"/>
      <family val="2"/>
      <charset val="238"/>
    </font>
    <font>
      <sz val="10"/>
      <name val="Calibri"/>
      <family val="2"/>
      <charset val="238"/>
    </font>
    <font>
      <b/>
      <sz val="9"/>
      <color theme="1"/>
      <name val="Calibri"/>
      <family val="2"/>
      <charset val="238"/>
      <scheme val="minor"/>
    </font>
    <font>
      <sz val="10"/>
      <color theme="1"/>
      <name val="Calibri"/>
      <family val="2"/>
      <charset val="238"/>
    </font>
    <font>
      <sz val="9"/>
      <name val="Calibri"/>
      <family val="2"/>
      <charset val="238"/>
    </font>
    <font>
      <b/>
      <u/>
      <sz val="9"/>
      <color indexed="8"/>
      <name val="Calibri"/>
      <family val="2"/>
      <charset val="238"/>
      <scheme val="minor"/>
    </font>
    <font>
      <sz val="9"/>
      <color theme="1"/>
      <name val="Czcionka tekstu podstawowego"/>
      <family val="2"/>
      <charset val="238"/>
    </font>
    <font>
      <sz val="9"/>
      <name val="Calibri"/>
      <family val="2"/>
      <charset val="238"/>
      <scheme val="minor"/>
    </font>
    <font>
      <sz val="9"/>
      <color indexed="8"/>
      <name val="Calibri"/>
      <family val="2"/>
      <charset val="238"/>
      <scheme val="minor"/>
    </font>
    <font>
      <sz val="10"/>
      <color theme="1"/>
      <name val="Czcionka tekstu podstawowego"/>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auto="1"/>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14">
    <xf numFmtId="0" fontId="0"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06">
    <xf numFmtId="0" fontId="0" fillId="0" borderId="0" xfId="0"/>
    <xf numFmtId="0" fontId="7" fillId="0" borderId="0" xfId="0" applyFont="1"/>
    <xf numFmtId="0" fontId="7" fillId="0" borderId="1" xfId="0" applyFont="1" applyBorder="1" applyAlignment="1">
      <alignment horizontal="center" vertical="center"/>
    </xf>
    <xf numFmtId="0" fontId="5" fillId="0" borderId="1" xfId="6" applyFont="1" applyBorder="1"/>
    <xf numFmtId="2" fontId="7" fillId="0" borderId="1" xfId="0" applyNumberFormat="1" applyFont="1" applyBorder="1" applyAlignment="1">
      <alignment horizontal="center" vertical="center"/>
    </xf>
    <xf numFmtId="4" fontId="8" fillId="0" borderId="1" xfId="1" applyNumberFormat="1" applyFont="1" applyBorder="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xf>
    <xf numFmtId="0" fontId="5" fillId="0" borderId="1" xfId="6" applyFont="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left" vertical="center" wrapText="1"/>
    </xf>
    <xf numFmtId="165" fontId="5" fillId="0" borderId="1" xfId="1" applyNumberFormat="1" applyFont="1" applyBorder="1" applyAlignment="1">
      <alignment horizontal="center" vertical="center"/>
    </xf>
    <xf numFmtId="0" fontId="5" fillId="0" borderId="1" xfId="6" applyFont="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xf>
    <xf numFmtId="0" fontId="5" fillId="2" borderId="1" xfId="6" applyFont="1" applyFill="1" applyBorder="1" applyAlignment="1">
      <alignment horizontal="center" vertical="center"/>
    </xf>
    <xf numFmtId="165" fontId="5" fillId="2" borderId="1" xfId="1"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4" fontId="8" fillId="2" borderId="1" xfId="1" applyNumberFormat="1" applyFont="1" applyFill="1" applyBorder="1" applyAlignment="1">
      <alignment horizontal="center" vertical="center"/>
    </xf>
    <xf numFmtId="0" fontId="6" fillId="0" borderId="0" xfId="0" applyFont="1" applyAlignment="1">
      <alignment horizontal="center" vertical="center"/>
    </xf>
    <xf numFmtId="0" fontId="5" fillId="0" borderId="4" xfId="6" applyFont="1" applyBorder="1" applyAlignment="1">
      <alignment horizontal="center" vertical="center"/>
    </xf>
    <xf numFmtId="0" fontId="7" fillId="0" borderId="5" xfId="0" applyFont="1" applyBorder="1" applyAlignment="1">
      <alignment horizontal="center"/>
    </xf>
    <xf numFmtId="2" fontId="7" fillId="0" borderId="5"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vertical="center" wrapText="1"/>
    </xf>
    <xf numFmtId="0" fontId="7" fillId="0" borderId="0" xfId="0" applyFont="1" applyAlignment="1">
      <alignment wrapText="1"/>
    </xf>
    <xf numFmtId="2" fontId="6" fillId="0" borderId="0" xfId="0" applyNumberFormat="1" applyFont="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justify" vertical="center" wrapText="1"/>
    </xf>
    <xf numFmtId="0" fontId="7" fillId="0" borderId="0" xfId="0" applyFont="1" applyAlignment="1">
      <alignment horizontal="left" wrapText="1"/>
    </xf>
    <xf numFmtId="0" fontId="7" fillId="0" borderId="4" xfId="0" applyFont="1" applyBorder="1" applyAlignment="1">
      <alignment horizontal="center"/>
    </xf>
    <xf numFmtId="165" fontId="5" fillId="0" borderId="5" xfId="1"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7" fillId="0" borderId="5" xfId="0" applyFont="1" applyBorder="1" applyAlignment="1">
      <alignment horizontal="center" vertical="center"/>
    </xf>
    <xf numFmtId="0" fontId="6" fillId="0" borderId="0" xfId="0" applyFont="1" applyAlignment="1">
      <alignment horizontal="center" vertical="center" wrapText="1"/>
    </xf>
    <xf numFmtId="0" fontId="7" fillId="0" borderId="0" xfId="0" applyFont="1"/>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xf>
    <xf numFmtId="0" fontId="5" fillId="3" borderId="1" xfId="6" applyFont="1" applyFill="1" applyBorder="1" applyAlignment="1">
      <alignment horizontal="center" vertical="center"/>
    </xf>
    <xf numFmtId="2" fontId="7" fillId="3" borderId="1" xfId="0" applyNumberFormat="1" applyFont="1" applyFill="1" applyBorder="1" applyAlignment="1">
      <alignment horizontal="center" vertical="center"/>
    </xf>
    <xf numFmtId="4" fontId="8" fillId="3"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4" fontId="8" fillId="0" borderId="1" xfId="1" applyNumberFormat="1" applyFont="1" applyFill="1" applyBorder="1" applyAlignment="1">
      <alignment horizontal="center" vertical="center"/>
    </xf>
    <xf numFmtId="0" fontId="5" fillId="0" borderId="1" xfId="6" applyFont="1" applyBorder="1" applyAlignment="1">
      <alignment horizontal="left" vertical="center" wrapText="1"/>
    </xf>
    <xf numFmtId="0" fontId="0" fillId="0" borderId="1" xfId="0" applyBorder="1"/>
    <xf numFmtId="0" fontId="7" fillId="0" borderId="0" xfId="0" applyFont="1" applyFill="1"/>
    <xf numFmtId="0" fontId="7" fillId="0" borderId="0" xfId="0" applyFont="1"/>
    <xf numFmtId="2" fontId="7" fillId="0" borderId="6" xfId="0" applyNumberFormat="1" applyFont="1" applyBorder="1" applyAlignment="1">
      <alignment horizontal="center" vertical="center"/>
    </xf>
    <xf numFmtId="4" fontId="8" fillId="0" borderId="6" xfId="1" applyNumberFormat="1" applyFont="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center"/>
    </xf>
    <xf numFmtId="0" fontId="5" fillId="4" borderId="1" xfId="6" applyFont="1" applyFill="1" applyBorder="1" applyAlignment="1">
      <alignment horizontal="center" vertical="center"/>
    </xf>
    <xf numFmtId="2" fontId="7" fillId="4" borderId="1" xfId="0" applyNumberFormat="1" applyFont="1" applyFill="1" applyBorder="1" applyAlignment="1">
      <alignment horizontal="center" vertical="center"/>
    </xf>
    <xf numFmtId="4" fontId="8" fillId="4" borderId="1" xfId="1" applyNumberFormat="1"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xf>
    <xf numFmtId="0" fontId="5" fillId="0" borderId="6" xfId="6" applyFont="1" applyBorder="1" applyAlignment="1">
      <alignment horizontal="center" vertical="center"/>
    </xf>
    <xf numFmtId="0" fontId="7" fillId="0" borderId="0" xfId="0" applyFont="1"/>
    <xf numFmtId="164" fontId="6" fillId="0" borderId="2" xfId="1" applyFont="1" applyBorder="1" applyAlignment="1">
      <alignment horizontal="center" vertical="center"/>
    </xf>
    <xf numFmtId="164" fontId="7" fillId="0" borderId="0" xfId="1" applyFont="1"/>
    <xf numFmtId="164" fontId="6" fillId="0" borderId="8" xfId="1" applyFont="1" applyBorder="1" applyAlignment="1">
      <alignment horizontal="center" vertical="center"/>
    </xf>
    <xf numFmtId="164" fontId="6" fillId="0" borderId="0" xfId="1" applyFont="1" applyBorder="1" applyAlignment="1">
      <alignment horizontal="center" vertical="center"/>
    </xf>
    <xf numFmtId="164" fontId="12" fillId="0" borderId="8" xfId="1" applyFont="1" applyBorder="1" applyAlignment="1">
      <alignment horizontal="center" vertical="center"/>
    </xf>
    <xf numFmtId="2" fontId="13" fillId="0" borderId="1" xfId="0" applyNumberFormat="1" applyFont="1" applyBorder="1" applyAlignment="1">
      <alignment horizontal="center" vertical="center"/>
    </xf>
    <xf numFmtId="0" fontId="14" fillId="0" borderId="0" xfId="0" applyFont="1"/>
    <xf numFmtId="0" fontId="15" fillId="0" borderId="0" xfId="0" applyFont="1"/>
    <xf numFmtId="0" fontId="5" fillId="0" borderId="0" xfId="0" applyFont="1" applyAlignment="1">
      <alignment horizontal="left" wrapText="1"/>
    </xf>
    <xf numFmtId="165" fontId="13" fillId="3" borderId="1" xfId="1" applyNumberFormat="1" applyFont="1" applyFill="1" applyBorder="1" applyAlignment="1">
      <alignment horizontal="center" vertical="center"/>
    </xf>
    <xf numFmtId="0" fontId="16" fillId="0" borderId="0" xfId="0" applyFont="1"/>
    <xf numFmtId="165" fontId="5" fillId="0" borderId="1" xfId="1" applyNumberFormat="1" applyFont="1" applyBorder="1" applyAlignment="1">
      <alignment horizontal="center" vertical="center" wrapText="1"/>
    </xf>
    <xf numFmtId="0" fontId="13" fillId="0" borderId="0" xfId="0" applyFont="1"/>
    <xf numFmtId="165" fontId="5" fillId="4" borderId="1" xfId="1" applyNumberFormat="1" applyFont="1" applyFill="1" applyBorder="1" applyAlignment="1">
      <alignment horizontal="center" vertical="center"/>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xf>
    <xf numFmtId="4" fontId="5" fillId="0" borderId="1" xfId="1" applyNumberFormat="1" applyFont="1" applyBorder="1" applyAlignment="1">
      <alignment horizontal="center" vertical="center"/>
    </xf>
    <xf numFmtId="165" fontId="5" fillId="0" borderId="6" xfId="1" applyNumberFormat="1" applyFont="1" applyBorder="1" applyAlignment="1">
      <alignment horizontal="center" vertical="center"/>
    </xf>
    <xf numFmtId="0" fontId="17" fillId="0" borderId="0" xfId="0" applyFont="1"/>
    <xf numFmtId="0" fontId="2" fillId="0" borderId="0" xfId="0" applyFont="1" applyAlignment="1">
      <alignment wrapText="1"/>
    </xf>
    <xf numFmtId="0" fontId="13" fillId="0" borderId="0" xfId="0" applyFont="1" applyAlignment="1">
      <alignment wrapText="1"/>
    </xf>
    <xf numFmtId="165" fontId="5" fillId="0" borderId="1" xfId="1" applyNumberFormat="1" applyFont="1" applyFill="1" applyBorder="1" applyAlignment="1">
      <alignment horizontal="center" vertical="center"/>
    </xf>
    <xf numFmtId="165" fontId="5" fillId="3" borderId="1" xfId="1" applyNumberFormat="1" applyFont="1" applyFill="1" applyBorder="1" applyAlignment="1">
      <alignment horizontal="center" vertical="center"/>
    </xf>
    <xf numFmtId="0" fontId="5" fillId="0" borderId="1" xfId="0" applyFont="1" applyBorder="1" applyAlignment="1">
      <alignment horizontal="left" vertical="center" wrapText="1"/>
    </xf>
    <xf numFmtId="2" fontId="8" fillId="0" borderId="6" xfId="1" applyNumberFormat="1" applyFont="1" applyBorder="1" applyAlignment="1">
      <alignment horizontal="center" vertical="center"/>
    </xf>
    <xf numFmtId="0" fontId="5" fillId="0" borderId="1" xfId="1" applyNumberFormat="1" applyFont="1" applyBorder="1" applyAlignment="1">
      <alignment horizontal="center" vertical="center"/>
    </xf>
    <xf numFmtId="0" fontId="7" fillId="0" borderId="1" xfId="0" applyNumberFormat="1" applyFont="1" applyBorder="1" applyAlignment="1">
      <alignment horizontal="center" vertical="center"/>
    </xf>
    <xf numFmtId="2" fontId="6" fillId="0" borderId="8" xfId="0" applyNumberFormat="1" applyFont="1" applyBorder="1" applyAlignment="1">
      <alignment horizontal="center" vertical="center"/>
    </xf>
    <xf numFmtId="0" fontId="0" fillId="0" borderId="0" xfId="0" applyBorder="1"/>
    <xf numFmtId="0" fontId="0" fillId="4" borderId="0" xfId="0" applyFill="1" applyBorder="1"/>
    <xf numFmtId="2" fontId="6" fillId="0" borderId="1" xfId="0" applyNumberFormat="1" applyFont="1" applyBorder="1" applyAlignment="1">
      <alignment horizontal="center" vertical="center"/>
    </xf>
    <xf numFmtId="164" fontId="6" fillId="0" borderId="0" xfId="1" applyFont="1"/>
    <xf numFmtId="4" fontId="12" fillId="0" borderId="1" xfId="1" applyNumberFormat="1" applyFont="1" applyBorder="1" applyAlignment="1">
      <alignment horizontal="center" vertical="center"/>
    </xf>
    <xf numFmtId="0" fontId="6" fillId="0" borderId="0" xfId="0" applyFont="1" applyAlignment="1">
      <alignment horizontal="center" vertical="center" wrapText="1"/>
    </xf>
    <xf numFmtId="0" fontId="7" fillId="0" borderId="0" xfId="0" applyFont="1"/>
    <xf numFmtId="0" fontId="1" fillId="0" borderId="0" xfId="0" applyFont="1"/>
    <xf numFmtId="2" fontId="17" fillId="0" borderId="8" xfId="0" applyNumberFormat="1" applyFont="1" applyBorder="1"/>
    <xf numFmtId="4" fontId="17" fillId="0" borderId="8" xfId="0" applyNumberFormat="1" applyFont="1" applyBorder="1"/>
    <xf numFmtId="0" fontId="13" fillId="0" borderId="1" xfId="0" applyFont="1" applyBorder="1" applyAlignment="1">
      <alignment horizontal="left" vertical="center" wrapText="1"/>
    </xf>
    <xf numFmtId="2" fontId="6" fillId="0" borderId="2" xfId="0" applyNumberFormat="1" applyFont="1" applyBorder="1" applyAlignment="1">
      <alignment horizontal="center" vertical="center"/>
    </xf>
    <xf numFmtId="4" fontId="6" fillId="0" borderId="2" xfId="0" applyNumberFormat="1" applyFont="1" applyBorder="1" applyAlignment="1">
      <alignment horizontal="center" vertical="center"/>
    </xf>
    <xf numFmtId="0" fontId="13" fillId="0" borderId="0" xfId="0" applyFont="1" applyAlignment="1">
      <alignment horizontal="left" wrapText="1"/>
    </xf>
    <xf numFmtId="0" fontId="6" fillId="0" borderId="0" xfId="0" applyFont="1" applyAlignment="1">
      <alignment horizontal="center" vertical="center" wrapText="1"/>
    </xf>
    <xf numFmtId="0" fontId="7" fillId="0" borderId="0" xfId="0" applyFont="1"/>
    <xf numFmtId="0" fontId="5" fillId="3" borderId="1" xfId="0" applyFont="1" applyFill="1" applyBorder="1" applyAlignment="1">
      <alignment horizontal="center" vertical="center"/>
    </xf>
    <xf numFmtId="0" fontId="20" fillId="3" borderId="1" xfId="0" applyFont="1" applyFill="1" applyBorder="1" applyAlignment="1">
      <alignment horizontal="center"/>
    </xf>
    <xf numFmtId="0" fontId="20" fillId="3" borderId="1" xfId="6" applyFont="1" applyFill="1" applyBorder="1" applyAlignment="1">
      <alignment horizontal="center" vertical="center"/>
    </xf>
    <xf numFmtId="165" fontId="20" fillId="3" borderId="1" xfId="1" applyNumberFormat="1" applyFont="1" applyFill="1" applyBorder="1" applyAlignment="1">
      <alignment horizontal="center" vertical="center"/>
    </xf>
    <xf numFmtId="0" fontId="20" fillId="3" borderId="1" xfId="0" applyFont="1" applyFill="1" applyBorder="1" applyAlignment="1">
      <alignment horizontal="center" vertical="center"/>
    </xf>
    <xf numFmtId="2" fontId="20" fillId="3" borderId="1" xfId="0" applyNumberFormat="1" applyFont="1" applyFill="1" applyBorder="1" applyAlignment="1">
      <alignment horizontal="center" vertical="center"/>
    </xf>
    <xf numFmtId="4" fontId="20" fillId="3" borderId="1" xfId="1"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7" fillId="0" borderId="0" xfId="0" applyFont="1"/>
    <xf numFmtId="0" fontId="5" fillId="0" borderId="1" xfId="0" applyFont="1" applyBorder="1" applyAlignment="1">
      <alignment horizontal="center"/>
    </xf>
    <xf numFmtId="0" fontId="21" fillId="0" borderId="0" xfId="0" applyFont="1"/>
    <xf numFmtId="0" fontId="6" fillId="0" borderId="0" xfId="0" applyFont="1" applyAlignment="1">
      <alignment horizontal="center" vertical="center" wrapText="1"/>
    </xf>
    <xf numFmtId="0" fontId="7" fillId="0" borderId="0" xfId="0" applyFont="1"/>
    <xf numFmtId="0" fontId="7" fillId="0" borderId="0" xfId="0" applyFont="1"/>
    <xf numFmtId="0" fontId="6" fillId="0" borderId="0" xfId="0" applyFont="1" applyAlignment="1">
      <alignment horizontal="center" vertical="center" wrapText="1"/>
    </xf>
    <xf numFmtId="49" fontId="22" fillId="5" borderId="11" xfId="0" applyNumberFormat="1" applyFont="1" applyFill="1" applyBorder="1" applyAlignment="1">
      <alignment horizontal="center" vertical="center"/>
    </xf>
    <xf numFmtId="166" fontId="22" fillId="5" borderId="11" xfId="0" applyNumberFormat="1" applyFont="1" applyFill="1" applyBorder="1" applyAlignment="1">
      <alignment horizontal="center" vertical="center"/>
    </xf>
    <xf numFmtId="2" fontId="22" fillId="5" borderId="11" xfId="0" applyNumberFormat="1" applyFont="1" applyFill="1" applyBorder="1" applyAlignment="1">
      <alignment horizontal="center" vertical="center"/>
    </xf>
    <xf numFmtId="0" fontId="22" fillId="5" borderId="11" xfId="0" applyFont="1" applyFill="1" applyBorder="1" applyAlignment="1">
      <alignment horizontal="center" vertical="center"/>
    </xf>
    <xf numFmtId="4" fontId="22" fillId="5" borderId="1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7" fillId="0" borderId="1" xfId="0" applyFont="1" applyBorder="1" applyAlignment="1">
      <alignment horizontal="left" wrapText="1"/>
    </xf>
    <xf numFmtId="0" fontId="25" fillId="5" borderId="11" xfId="0" applyFont="1" applyFill="1" applyBorder="1" applyAlignment="1">
      <alignment horizontal="left"/>
    </xf>
    <xf numFmtId="0" fontId="22" fillId="5" borderId="11" xfId="0" applyFont="1" applyFill="1" applyBorder="1" applyAlignment="1">
      <alignment horizontal="center"/>
    </xf>
    <xf numFmtId="0" fontId="6" fillId="0" borderId="0" xfId="0" applyFont="1"/>
    <xf numFmtId="0" fontId="6" fillId="0" borderId="0" xfId="0" applyFont="1" applyAlignment="1">
      <alignment horizontal="center" vertical="center" wrapText="1"/>
    </xf>
    <xf numFmtId="0" fontId="7" fillId="0" borderId="0" xfId="0" applyFont="1"/>
    <xf numFmtId="49" fontId="5" fillId="5" borderId="11"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readingOrder="1"/>
    </xf>
    <xf numFmtId="0" fontId="9" fillId="0" borderId="0" xfId="0" applyFont="1"/>
    <xf numFmtId="0" fontId="23" fillId="0" borderId="0" xfId="0" applyFont="1" applyAlignment="1">
      <alignment horizontal="center" vertical="center" wrapText="1"/>
    </xf>
    <xf numFmtId="0" fontId="27" fillId="0" borderId="0" xfId="0" applyFont="1"/>
    <xf numFmtId="165" fontId="9" fillId="0" borderId="0" xfId="1" applyNumberFormat="1" applyFont="1"/>
    <xf numFmtId="0" fontId="9" fillId="0" borderId="1" xfId="0" applyFont="1" applyBorder="1" applyAlignment="1">
      <alignment horizontal="center" vertical="center"/>
    </xf>
    <xf numFmtId="0" fontId="9" fillId="0" borderId="1" xfId="0" applyFont="1" applyBorder="1" applyAlignment="1">
      <alignment horizontal="center"/>
    </xf>
    <xf numFmtId="0" fontId="28" fillId="0" borderId="4" xfId="6" applyFont="1" applyBorder="1" applyAlignment="1">
      <alignment horizontal="center" vertical="center"/>
    </xf>
    <xf numFmtId="165" fontId="28" fillId="0" borderId="1" xfId="1" applyNumberFormat="1" applyFont="1" applyBorder="1" applyAlignment="1">
      <alignment horizontal="center" vertical="center" wrapText="1"/>
    </xf>
    <xf numFmtId="2" fontId="9" fillId="0" borderId="5" xfId="0" applyNumberFormat="1" applyFont="1" applyBorder="1" applyAlignment="1">
      <alignment horizontal="center" vertical="center"/>
    </xf>
    <xf numFmtId="2" fontId="9" fillId="0" borderId="1" xfId="0" applyNumberFormat="1" applyFont="1" applyBorder="1" applyAlignment="1">
      <alignment horizontal="center" vertical="center"/>
    </xf>
    <xf numFmtId="4" fontId="29" fillId="0" borderId="1" xfId="1" applyNumberFormat="1" applyFont="1" applyBorder="1" applyAlignment="1">
      <alignment horizontal="center" vertical="center"/>
    </xf>
    <xf numFmtId="0" fontId="28" fillId="0" borderId="1" xfId="0" applyFont="1" applyBorder="1" applyAlignment="1">
      <alignment horizontal="left" vertical="center" wrapText="1"/>
    </xf>
    <xf numFmtId="164" fontId="23" fillId="0" borderId="2" xfId="1" applyFont="1" applyBorder="1" applyAlignment="1">
      <alignment horizontal="center" vertical="center"/>
    </xf>
    <xf numFmtId="164" fontId="9" fillId="0" borderId="0" xfId="1" applyFont="1"/>
    <xf numFmtId="165" fontId="27" fillId="0" borderId="0" xfId="1" applyNumberFormat="1" applyFont="1"/>
    <xf numFmtId="0" fontId="30" fillId="0" borderId="0" xfId="0" applyFont="1"/>
    <xf numFmtId="0" fontId="6" fillId="0" borderId="0" xfId="0" applyFont="1" applyBorder="1"/>
    <xf numFmtId="0" fontId="6" fillId="0" borderId="12" xfId="0" applyFont="1" applyBorder="1"/>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xf>
    <xf numFmtId="0" fontId="6" fillId="6" borderId="6" xfId="0" applyFont="1" applyFill="1" applyBorder="1" applyAlignment="1">
      <alignment horizontal="center"/>
    </xf>
    <xf numFmtId="0" fontId="23" fillId="6" borderId="1"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1" xfId="0" applyFont="1" applyFill="1" applyBorder="1" applyAlignment="1">
      <alignment horizontal="center"/>
    </xf>
    <xf numFmtId="165" fontId="23" fillId="6" borderId="6" xfId="1" applyNumberFormat="1" applyFont="1" applyFill="1" applyBorder="1" applyAlignment="1">
      <alignment horizontal="center"/>
    </xf>
    <xf numFmtId="0" fontId="6" fillId="6" borderId="1"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xf numFmtId="0" fontId="7" fillId="0" borderId="3" xfId="0" applyFont="1" applyBorder="1"/>
    <xf numFmtId="0" fontId="6" fillId="0" borderId="0" xfId="0" applyFont="1" applyAlignment="1">
      <alignment horizontal="center" vertical="center" wrapText="1"/>
    </xf>
    <xf numFmtId="0" fontId="7" fillId="6" borderId="1" xfId="0" applyFont="1" applyFill="1" applyBorder="1"/>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7" fillId="6" borderId="1" xfId="0" applyFont="1" applyFill="1" applyBorder="1" applyAlignment="1">
      <alignment vertical="center"/>
    </xf>
    <xf numFmtId="0" fontId="6" fillId="0" borderId="0" xfId="0" applyFont="1"/>
    <xf numFmtId="0" fontId="18" fillId="0" borderId="0" xfId="0" applyFont="1" applyAlignment="1">
      <alignment horizontal="right" wrapText="1"/>
    </xf>
    <xf numFmtId="0" fontId="6" fillId="0" borderId="0" xfId="0" applyFont="1" applyAlignment="1">
      <alignment horizontal="right"/>
    </xf>
    <xf numFmtId="0" fontId="7" fillId="0" borderId="0" xfId="0" applyFont="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0" xfId="0" applyFont="1" applyAlignment="1">
      <alignment horizontal="left" vertical="center" wrapText="1"/>
    </xf>
    <xf numFmtId="0" fontId="23" fillId="0" borderId="0" xfId="0" applyFont="1" applyAlignment="1">
      <alignment horizontal="center" vertical="center" wrapText="1"/>
    </xf>
    <xf numFmtId="165" fontId="23" fillId="6" borderId="1" xfId="1" applyNumberFormat="1" applyFont="1" applyFill="1" applyBorder="1" applyAlignment="1">
      <alignment horizontal="center" vertical="center"/>
    </xf>
    <xf numFmtId="165" fontId="9" fillId="6" borderId="1" xfId="1" applyNumberFormat="1" applyFont="1" applyFill="1" applyBorder="1"/>
    <xf numFmtId="0" fontId="23" fillId="6" borderId="1" xfId="0" applyFont="1" applyFill="1" applyBorder="1" applyAlignment="1">
      <alignment horizontal="center" vertical="center" wrapText="1"/>
    </xf>
    <xf numFmtId="0" fontId="9" fillId="6" borderId="1" xfId="0" applyFont="1" applyFill="1" applyBorder="1"/>
    <xf numFmtId="0" fontId="9" fillId="6" borderId="1" xfId="0" applyFont="1" applyFill="1" applyBorder="1" applyAlignment="1">
      <alignment vertical="center"/>
    </xf>
    <xf numFmtId="0" fontId="23" fillId="0" borderId="0" xfId="0" applyFont="1" applyAlignment="1">
      <alignment horizontal="center" vertical="center"/>
    </xf>
    <xf numFmtId="0" fontId="9" fillId="0" borderId="0" xfId="0" applyFont="1"/>
    <xf numFmtId="0" fontId="9" fillId="0" borderId="3" xfId="0" applyFont="1" applyBorder="1"/>
    <xf numFmtId="0" fontId="23" fillId="6" borderId="1" xfId="0" applyFont="1" applyFill="1" applyBorder="1" applyAlignment="1">
      <alignment horizontal="center" vertical="center"/>
    </xf>
    <xf numFmtId="0" fontId="23" fillId="0" borderId="0" xfId="0" applyFont="1"/>
    <xf numFmtId="0" fontId="26" fillId="0" borderId="0" xfId="0" applyFont="1" applyAlignment="1">
      <alignment horizontal="right" wrapText="1"/>
    </xf>
    <xf numFmtId="0" fontId="23" fillId="0" borderId="0" xfId="0" applyFont="1" applyAlignment="1">
      <alignment horizontal="right"/>
    </xf>
    <xf numFmtId="0" fontId="9" fillId="0" borderId="0" xfId="0" applyFont="1" applyAlignment="1">
      <alignment horizontal="center" vertical="center"/>
    </xf>
    <xf numFmtId="0" fontId="11" fillId="0" borderId="9" xfId="6" applyFont="1" applyBorder="1" applyAlignment="1">
      <alignment horizontal="center" vertical="center"/>
    </xf>
    <xf numFmtId="0" fontId="11" fillId="0" borderId="10" xfId="6" applyFont="1" applyBorder="1" applyAlignment="1">
      <alignment horizontal="center" vertical="center"/>
    </xf>
    <xf numFmtId="0" fontId="6" fillId="0" borderId="0" xfId="0" applyFont="1" applyBorder="1" applyAlignment="1">
      <alignment horizontal="center"/>
    </xf>
    <xf numFmtId="0" fontId="0" fillId="0" borderId="9" xfId="0" applyBorder="1" applyAlignment="1">
      <alignment horizontal="center" vertical="center"/>
    </xf>
    <xf numFmtId="0" fontId="6" fillId="0" borderId="3" xfId="0" applyFont="1" applyBorder="1"/>
    <xf numFmtId="0" fontId="6" fillId="0" borderId="0" xfId="0" applyFont="1" applyBorder="1"/>
  </cellXfs>
  <cellStyles count="14">
    <cellStyle name="Dziesiętny" xfId="1" builtinId="3"/>
    <cellStyle name="Normalny" xfId="0" builtinId="0"/>
    <cellStyle name="Normalny 10" xfId="2" xr:uid="{00000000-0005-0000-0000-000002000000}"/>
    <cellStyle name="Normalny 11" xfId="3" xr:uid="{00000000-0005-0000-0000-000003000000}"/>
    <cellStyle name="Normalny 14" xfId="4" xr:uid="{00000000-0005-0000-0000-000004000000}"/>
    <cellStyle name="Normalny 15" xfId="5" xr:uid="{00000000-0005-0000-0000-000005000000}"/>
    <cellStyle name="Normalny 2" xfId="6" xr:uid="{00000000-0005-0000-0000-000006000000}"/>
    <cellStyle name="Normalny 3" xfId="7" xr:uid="{00000000-0005-0000-0000-000007000000}"/>
    <cellStyle name="Normalny 4" xfId="8" xr:uid="{00000000-0005-0000-0000-000008000000}"/>
    <cellStyle name="Normalny 5" xfId="9" xr:uid="{00000000-0005-0000-0000-000009000000}"/>
    <cellStyle name="Normalny 6" xfId="10" xr:uid="{00000000-0005-0000-0000-00000A000000}"/>
    <cellStyle name="Normalny 7" xfId="11" xr:uid="{00000000-0005-0000-0000-00000B000000}"/>
    <cellStyle name="Normalny 8" xfId="12" xr:uid="{00000000-0005-0000-0000-00000C000000}"/>
    <cellStyle name="Normalny 9"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K23"/>
  <sheetViews>
    <sheetView tabSelected="1" zoomScaleNormal="100"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99"/>
      <c r="B4" s="99"/>
      <c r="C4" s="99"/>
      <c r="D4" s="99"/>
      <c r="E4" s="99"/>
      <c r="F4" s="99"/>
      <c r="G4" s="99"/>
      <c r="H4" s="99"/>
      <c r="I4" s="99"/>
      <c r="J4" s="99"/>
      <c r="K4" s="99"/>
    </row>
    <row r="5" spans="1:11" s="101" customFormat="1" ht="15">
      <c r="A5" s="166" t="s">
        <v>639</v>
      </c>
      <c r="B5" s="178"/>
      <c r="C5" s="178"/>
      <c r="D5" s="178"/>
      <c r="E5" s="178"/>
      <c r="F5" s="178"/>
      <c r="G5" s="178"/>
      <c r="H5" s="178"/>
      <c r="I5" s="178"/>
      <c r="J5" s="178"/>
      <c r="K5" s="178"/>
    </row>
    <row r="6" spans="1:11">
      <c r="A6" s="175" t="s">
        <v>640</v>
      </c>
      <c r="B6" s="175"/>
      <c r="C6" s="175"/>
      <c r="D6" s="175"/>
      <c r="E6" s="175"/>
      <c r="F6" s="175"/>
      <c r="G6" s="175"/>
      <c r="H6" s="175"/>
      <c r="I6" s="175"/>
      <c r="J6" s="175"/>
      <c r="K6" s="175"/>
    </row>
    <row r="7" spans="1:11">
      <c r="A7" s="1"/>
      <c r="B7" s="1"/>
      <c r="C7" s="1"/>
      <c r="D7" s="1"/>
      <c r="E7" s="1"/>
      <c r="F7" s="1"/>
      <c r="G7" s="1"/>
      <c r="H7" s="1"/>
      <c r="I7" s="1"/>
      <c r="J7" s="1"/>
      <c r="K7" s="1"/>
    </row>
    <row r="8" spans="1:11">
      <c r="A8" s="171" t="s">
        <v>0</v>
      </c>
      <c r="B8" s="171" t="s">
        <v>1</v>
      </c>
      <c r="C8" s="172" t="s">
        <v>15</v>
      </c>
      <c r="D8" s="172" t="s">
        <v>14</v>
      </c>
      <c r="E8" s="171" t="s">
        <v>2</v>
      </c>
      <c r="F8" s="171" t="s">
        <v>3</v>
      </c>
      <c r="G8" s="165" t="s">
        <v>4</v>
      </c>
      <c r="H8" s="165" t="s">
        <v>5</v>
      </c>
      <c r="I8" s="165" t="s">
        <v>6</v>
      </c>
      <c r="J8" s="174"/>
      <c r="K8" s="165" t="s">
        <v>8</v>
      </c>
    </row>
    <row r="9" spans="1:11" ht="25.5">
      <c r="A9" s="170"/>
      <c r="B9" s="170"/>
      <c r="C9" s="173"/>
      <c r="D9" s="173"/>
      <c r="E9" s="170"/>
      <c r="F9" s="170"/>
      <c r="G9" s="170"/>
      <c r="H9" s="170"/>
      <c r="I9" s="157" t="s">
        <v>10</v>
      </c>
      <c r="J9" s="157" t="s">
        <v>7</v>
      </c>
      <c r="K9" s="165"/>
    </row>
    <row r="10" spans="1:11">
      <c r="A10" s="158">
        <v>1</v>
      </c>
      <c r="B10" s="159">
        <v>2</v>
      </c>
      <c r="C10" s="159">
        <v>3</v>
      </c>
      <c r="D10" s="159">
        <v>4</v>
      </c>
      <c r="E10" s="159">
        <v>5</v>
      </c>
      <c r="F10" s="160">
        <v>6</v>
      </c>
      <c r="G10" s="159">
        <v>7</v>
      </c>
      <c r="H10" s="159">
        <v>8</v>
      </c>
      <c r="I10" s="159">
        <v>9</v>
      </c>
      <c r="J10" s="159">
        <v>10</v>
      </c>
      <c r="K10" s="159">
        <v>11</v>
      </c>
    </row>
    <row r="11" spans="1:11" ht="114.75">
      <c r="A11" s="2">
        <v>1</v>
      </c>
      <c r="B11" s="10" t="s">
        <v>603</v>
      </c>
      <c r="C11" s="9"/>
      <c r="D11" s="9"/>
      <c r="E11" s="21" t="s">
        <v>11</v>
      </c>
      <c r="F11" s="77">
        <v>45000</v>
      </c>
      <c r="G11" s="35"/>
      <c r="H11" s="4">
        <f>ROUND(F11*G11,2)</f>
        <v>0</v>
      </c>
      <c r="I11" s="2"/>
      <c r="J11" s="4">
        <f>+H11*I11%</f>
        <v>0</v>
      </c>
      <c r="K11" s="5">
        <f>ROUND(H11+J11,2)</f>
        <v>0</v>
      </c>
    </row>
    <row r="12" spans="1:11" ht="114.75">
      <c r="A12" s="2">
        <v>2</v>
      </c>
      <c r="B12" s="10" t="s">
        <v>77</v>
      </c>
      <c r="C12" s="9"/>
      <c r="D12" s="9"/>
      <c r="E12" s="21" t="s">
        <v>11</v>
      </c>
      <c r="F12" s="77">
        <v>42000</v>
      </c>
      <c r="G12" s="35"/>
      <c r="H12" s="4">
        <f>ROUND(F12*G12,2)</f>
        <v>0</v>
      </c>
      <c r="I12" s="2"/>
      <c r="J12" s="4">
        <f>+H12*I12%</f>
        <v>0</v>
      </c>
      <c r="K12" s="5">
        <f>ROUND(H12+J12,2)</f>
        <v>0</v>
      </c>
    </row>
    <row r="13" spans="1:11" ht="51">
      <c r="A13" s="2">
        <v>3</v>
      </c>
      <c r="B13" s="10" t="s">
        <v>600</v>
      </c>
      <c r="C13" s="9"/>
      <c r="D13" s="9"/>
      <c r="E13" s="21" t="s">
        <v>11</v>
      </c>
      <c r="F13" s="77">
        <v>3400</v>
      </c>
      <c r="G13" s="35"/>
      <c r="H13" s="4">
        <f>ROUND(F13*G13,2)</f>
        <v>0</v>
      </c>
      <c r="I13" s="2"/>
      <c r="J13" s="4">
        <f>+H13*I13%</f>
        <v>0</v>
      </c>
      <c r="K13" s="5">
        <f>ROUND(H13+J13,2)</f>
        <v>0</v>
      </c>
    </row>
    <row r="14" spans="1:11" ht="102">
      <c r="A14" s="2">
        <v>4</v>
      </c>
      <c r="B14" s="49" t="s">
        <v>16</v>
      </c>
      <c r="C14" s="3"/>
      <c r="D14" s="3"/>
      <c r="E14" s="21" t="s">
        <v>11</v>
      </c>
      <c r="F14" s="77">
        <v>2900</v>
      </c>
      <c r="G14" s="23"/>
      <c r="H14" s="4">
        <f>ROUND(F14*G14,2)</f>
        <v>0</v>
      </c>
      <c r="I14" s="2"/>
      <c r="J14" s="4">
        <f>+H14*I14%</f>
        <v>0</v>
      </c>
      <c r="K14" s="5">
        <f>ROUND(H14+J14,2)</f>
        <v>0</v>
      </c>
    </row>
    <row r="15" spans="1:11" ht="15" thickBot="1">
      <c r="A15" s="1"/>
      <c r="B15" s="1"/>
      <c r="C15" s="1"/>
      <c r="D15" s="1"/>
      <c r="E15" s="166" t="s">
        <v>9</v>
      </c>
      <c r="F15" s="167"/>
      <c r="G15" s="168"/>
      <c r="H15" s="66">
        <f>SUM(H11:H14)</f>
        <v>0</v>
      </c>
      <c r="I15" s="67"/>
      <c r="J15" s="67"/>
      <c r="K15" s="66">
        <f>SUM(K11:K14)</f>
        <v>0</v>
      </c>
    </row>
    <row r="16" spans="1:11">
      <c r="A16" s="1"/>
      <c r="B16" s="1"/>
      <c r="C16" s="1"/>
      <c r="D16" s="1"/>
      <c r="E16" s="1"/>
      <c r="F16" s="1"/>
      <c r="G16" s="1"/>
      <c r="H16" s="1"/>
      <c r="I16" s="1"/>
      <c r="J16" s="1"/>
      <c r="K16" s="1"/>
    </row>
    <row r="17" spans="1:11" ht="129" customHeight="1">
      <c r="A17" s="1"/>
      <c r="B17" s="1"/>
      <c r="C17" s="1"/>
      <c r="D17" s="1"/>
      <c r="E17" s="1"/>
      <c r="F17" s="1"/>
      <c r="G17" s="1"/>
      <c r="H17" s="1"/>
      <c r="I17" s="1"/>
      <c r="J17" s="1"/>
      <c r="K17" s="1"/>
    </row>
    <row r="18" spans="1:11" ht="71.25" customHeight="1">
      <c r="A18" s="1"/>
      <c r="B18" s="1"/>
      <c r="C18" s="1"/>
      <c r="D18" s="1"/>
      <c r="E18" s="1"/>
      <c r="F18" s="1"/>
      <c r="G18" s="1"/>
      <c r="H18" s="169"/>
      <c r="I18" s="169"/>
      <c r="J18" s="169"/>
      <c r="K18" s="6"/>
    </row>
    <row r="22" spans="1:11" ht="9.75" customHeight="1"/>
    <row r="23" spans="1:11" ht="41.25" customHeight="1"/>
  </sheetData>
  <mergeCells count="17">
    <mergeCell ref="A1:K1"/>
    <mergeCell ref="A2:K2"/>
    <mergeCell ref="A3:K3"/>
    <mergeCell ref="A5:K5"/>
    <mergeCell ref="A6:K6"/>
    <mergeCell ref="K8:K9"/>
    <mergeCell ref="E15:G15"/>
    <mergeCell ref="H18:J18"/>
    <mergeCell ref="G8:G9"/>
    <mergeCell ref="A8:A9"/>
    <mergeCell ref="B8:B9"/>
    <mergeCell ref="C8:C9"/>
    <mergeCell ref="E8:E9"/>
    <mergeCell ref="F8:F9"/>
    <mergeCell ref="D8:D9"/>
    <mergeCell ref="H8:H9"/>
    <mergeCell ref="I8:J8"/>
  </mergeCells>
  <pageMargins left="0.31496062992125984" right="0.31496062992125984" top="0.35433070866141736" bottom="0.55118110236220474" header="0.31496062992125984" footer="0.31496062992125984"/>
  <pageSetup paperSize="9" scale="9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K75"/>
  <sheetViews>
    <sheetView zoomScale="110" zoomScaleNormal="110" workbookViewId="0">
      <selection activeCell="M16" sqref="M16"/>
    </sheetView>
  </sheetViews>
  <sheetFormatPr defaultRowHeight="12"/>
  <cols>
    <col min="1" max="1" width="6.25" style="141" customWidth="1"/>
    <col min="2" max="2" width="28.125" style="141" customWidth="1"/>
    <col min="3" max="3" width="15" style="141" customWidth="1"/>
    <col min="4" max="4" width="9.75" style="141" customWidth="1"/>
    <col min="5" max="5" width="5.625" style="141" customWidth="1"/>
    <col min="6" max="6" width="10.125" style="153" bestFit="1" customWidth="1"/>
    <col min="7" max="7" width="9" style="141"/>
    <col min="8" max="8" width="10.125" style="141" bestFit="1" customWidth="1"/>
    <col min="9" max="10" width="9" style="141"/>
    <col min="11" max="11" width="10.125" style="141" bestFit="1" customWidth="1"/>
    <col min="12" max="16384" width="9" style="141"/>
  </cols>
  <sheetData>
    <row r="1" spans="1:11" s="139" customFormat="1" ht="15" customHeight="1">
      <c r="A1" s="196" t="s">
        <v>762</v>
      </c>
      <c r="B1" s="196"/>
      <c r="C1" s="196"/>
      <c r="D1" s="196"/>
      <c r="E1" s="196"/>
      <c r="F1" s="196"/>
      <c r="G1" s="196"/>
      <c r="H1" s="196"/>
      <c r="I1" s="196"/>
      <c r="J1" s="196"/>
      <c r="K1" s="196"/>
    </row>
    <row r="2" spans="1:11" s="139" customFormat="1">
      <c r="A2" s="197" t="s">
        <v>637</v>
      </c>
      <c r="B2" s="198"/>
      <c r="C2" s="198"/>
      <c r="D2" s="198"/>
      <c r="E2" s="198"/>
      <c r="F2" s="198"/>
      <c r="G2" s="198"/>
      <c r="H2" s="198"/>
      <c r="I2" s="198"/>
      <c r="J2" s="198"/>
      <c r="K2" s="198"/>
    </row>
    <row r="3" spans="1:11" s="139" customFormat="1" ht="28.5" customHeight="1">
      <c r="A3" s="186" t="s">
        <v>638</v>
      </c>
      <c r="B3" s="186"/>
      <c r="C3" s="186"/>
      <c r="D3" s="186"/>
      <c r="E3" s="186"/>
      <c r="F3" s="186"/>
      <c r="G3" s="186"/>
      <c r="H3" s="186"/>
      <c r="I3" s="186"/>
      <c r="J3" s="186"/>
      <c r="K3" s="186"/>
    </row>
    <row r="4" spans="1:11" s="139" customFormat="1">
      <c r="A4" s="140"/>
      <c r="B4" s="140"/>
      <c r="C4" s="140"/>
      <c r="D4" s="140"/>
      <c r="E4" s="140"/>
      <c r="F4" s="140"/>
      <c r="G4" s="140"/>
      <c r="H4" s="140"/>
      <c r="I4" s="140"/>
      <c r="J4" s="140"/>
      <c r="K4" s="140"/>
    </row>
    <row r="5" spans="1:11" s="139" customFormat="1">
      <c r="A5" s="192" t="s">
        <v>639</v>
      </c>
      <c r="B5" s="199"/>
      <c r="C5" s="199"/>
      <c r="D5" s="199"/>
      <c r="E5" s="199"/>
      <c r="F5" s="199"/>
      <c r="G5" s="199"/>
      <c r="H5" s="199"/>
      <c r="I5" s="199"/>
      <c r="J5" s="199"/>
      <c r="K5" s="199"/>
    </row>
    <row r="6" spans="1:11">
      <c r="A6" s="196" t="s">
        <v>634</v>
      </c>
      <c r="B6" s="193"/>
      <c r="C6" s="193"/>
      <c r="D6" s="193"/>
      <c r="E6" s="193"/>
      <c r="F6" s="193"/>
      <c r="G6" s="193"/>
      <c r="H6" s="193"/>
      <c r="I6" s="193"/>
      <c r="J6" s="193"/>
      <c r="K6" s="193"/>
    </row>
    <row r="7" spans="1:11">
      <c r="A7" s="139"/>
      <c r="B7" s="139"/>
      <c r="C7" s="139"/>
      <c r="D7" s="139"/>
      <c r="E7" s="139"/>
      <c r="F7" s="142"/>
      <c r="G7" s="139"/>
      <c r="H7" s="139"/>
      <c r="I7" s="139"/>
      <c r="J7" s="139"/>
      <c r="K7" s="139"/>
    </row>
    <row r="8" spans="1:11">
      <c r="A8" s="195" t="s">
        <v>0</v>
      </c>
      <c r="B8" s="195" t="s">
        <v>1</v>
      </c>
      <c r="C8" s="189" t="s">
        <v>15</v>
      </c>
      <c r="D8" s="189" t="s">
        <v>14</v>
      </c>
      <c r="E8" s="195" t="s">
        <v>2</v>
      </c>
      <c r="F8" s="187" t="s">
        <v>3</v>
      </c>
      <c r="G8" s="189" t="s">
        <v>4</v>
      </c>
      <c r="H8" s="189" t="s">
        <v>5</v>
      </c>
      <c r="I8" s="189" t="s">
        <v>6</v>
      </c>
      <c r="J8" s="191"/>
      <c r="K8" s="189" t="s">
        <v>8</v>
      </c>
    </row>
    <row r="9" spans="1:11" ht="24">
      <c r="A9" s="190"/>
      <c r="B9" s="190"/>
      <c r="C9" s="190"/>
      <c r="D9" s="189"/>
      <c r="E9" s="190"/>
      <c r="F9" s="188"/>
      <c r="G9" s="190"/>
      <c r="H9" s="190"/>
      <c r="I9" s="161" t="s">
        <v>10</v>
      </c>
      <c r="J9" s="161" t="s">
        <v>7</v>
      </c>
      <c r="K9" s="189"/>
    </row>
    <row r="10" spans="1:11">
      <c r="A10" s="162">
        <v>1</v>
      </c>
      <c r="B10" s="163">
        <v>2</v>
      </c>
      <c r="C10" s="163">
        <v>3</v>
      </c>
      <c r="D10" s="163">
        <v>4</v>
      </c>
      <c r="E10" s="163">
        <v>5</v>
      </c>
      <c r="F10" s="164">
        <v>6</v>
      </c>
      <c r="G10" s="163">
        <v>7</v>
      </c>
      <c r="H10" s="163">
        <v>8</v>
      </c>
      <c r="I10" s="163">
        <v>9</v>
      </c>
      <c r="J10" s="163">
        <v>10</v>
      </c>
      <c r="K10" s="163">
        <v>11</v>
      </c>
    </row>
    <row r="11" spans="1:11">
      <c r="A11" s="143">
        <v>1</v>
      </c>
      <c r="B11" s="34" t="s">
        <v>167</v>
      </c>
      <c r="C11" s="144"/>
      <c r="D11" s="144"/>
      <c r="E11" s="145" t="s">
        <v>11</v>
      </c>
      <c r="F11" s="146">
        <v>60</v>
      </c>
      <c r="G11" s="147"/>
      <c r="H11" s="148">
        <f t="shared" ref="H11:H66" si="0">ROUND(F11*G11,2)</f>
        <v>0</v>
      </c>
      <c r="I11" s="143"/>
      <c r="J11" s="148">
        <f>+H11*I11%</f>
        <v>0</v>
      </c>
      <c r="K11" s="149">
        <f>ROUND(H11+J11,2)</f>
        <v>0</v>
      </c>
    </row>
    <row r="12" spans="1:11">
      <c r="A12" s="143">
        <v>2</v>
      </c>
      <c r="B12" s="34" t="s">
        <v>168</v>
      </c>
      <c r="C12" s="144"/>
      <c r="D12" s="144"/>
      <c r="E12" s="145" t="s">
        <v>11</v>
      </c>
      <c r="F12" s="146">
        <v>80</v>
      </c>
      <c r="G12" s="147"/>
      <c r="H12" s="148">
        <f t="shared" si="0"/>
        <v>0</v>
      </c>
      <c r="I12" s="143"/>
      <c r="J12" s="148">
        <f t="shared" ref="J12:J19" si="1">+H12*I12%</f>
        <v>0</v>
      </c>
      <c r="K12" s="149">
        <f t="shared" ref="K12:K20" si="2">ROUND(H12+J12,2)</f>
        <v>0</v>
      </c>
    </row>
    <row r="13" spans="1:11">
      <c r="A13" s="143">
        <v>3</v>
      </c>
      <c r="B13" s="34" t="s">
        <v>169</v>
      </c>
      <c r="C13" s="144"/>
      <c r="D13" s="144"/>
      <c r="E13" s="145" t="s">
        <v>11</v>
      </c>
      <c r="F13" s="146">
        <v>50</v>
      </c>
      <c r="G13" s="147"/>
      <c r="H13" s="148">
        <f t="shared" si="0"/>
        <v>0</v>
      </c>
      <c r="I13" s="143"/>
      <c r="J13" s="148">
        <f t="shared" si="1"/>
        <v>0</v>
      </c>
      <c r="K13" s="149">
        <f t="shared" si="2"/>
        <v>0</v>
      </c>
    </row>
    <row r="14" spans="1:11">
      <c r="A14" s="143">
        <v>4</v>
      </c>
      <c r="B14" s="34" t="s">
        <v>116</v>
      </c>
      <c r="C14" s="144"/>
      <c r="D14" s="144"/>
      <c r="E14" s="145" t="s">
        <v>11</v>
      </c>
      <c r="F14" s="146">
        <v>40</v>
      </c>
      <c r="G14" s="147"/>
      <c r="H14" s="148">
        <f t="shared" si="0"/>
        <v>0</v>
      </c>
      <c r="I14" s="143"/>
      <c r="J14" s="148">
        <f t="shared" si="1"/>
        <v>0</v>
      </c>
      <c r="K14" s="149">
        <f t="shared" si="2"/>
        <v>0</v>
      </c>
    </row>
    <row r="15" spans="1:11">
      <c r="A15" s="143">
        <v>5</v>
      </c>
      <c r="B15" s="34" t="s">
        <v>117</v>
      </c>
      <c r="C15" s="144"/>
      <c r="D15" s="144"/>
      <c r="E15" s="145" t="s">
        <v>11</v>
      </c>
      <c r="F15" s="146">
        <v>30</v>
      </c>
      <c r="G15" s="147"/>
      <c r="H15" s="148">
        <f t="shared" si="0"/>
        <v>0</v>
      </c>
      <c r="I15" s="143"/>
      <c r="J15" s="148">
        <f t="shared" si="1"/>
        <v>0</v>
      </c>
      <c r="K15" s="149">
        <f t="shared" si="2"/>
        <v>0</v>
      </c>
    </row>
    <row r="16" spans="1:11">
      <c r="A16" s="143">
        <v>6</v>
      </c>
      <c r="B16" s="34" t="s">
        <v>118</v>
      </c>
      <c r="C16" s="144"/>
      <c r="D16" s="144"/>
      <c r="E16" s="145" t="s">
        <v>11</v>
      </c>
      <c r="F16" s="146">
        <v>100</v>
      </c>
      <c r="G16" s="147"/>
      <c r="H16" s="148">
        <f t="shared" si="0"/>
        <v>0</v>
      </c>
      <c r="I16" s="143"/>
      <c r="J16" s="148">
        <f t="shared" si="1"/>
        <v>0</v>
      </c>
      <c r="K16" s="149">
        <f t="shared" si="2"/>
        <v>0</v>
      </c>
    </row>
    <row r="17" spans="1:11">
      <c r="A17" s="143">
        <v>7</v>
      </c>
      <c r="B17" s="34" t="s">
        <v>119</v>
      </c>
      <c r="C17" s="144"/>
      <c r="D17" s="144"/>
      <c r="E17" s="145" t="s">
        <v>11</v>
      </c>
      <c r="F17" s="146">
        <v>30</v>
      </c>
      <c r="G17" s="147"/>
      <c r="H17" s="148">
        <f t="shared" si="0"/>
        <v>0</v>
      </c>
      <c r="I17" s="143"/>
      <c r="J17" s="148">
        <f t="shared" si="1"/>
        <v>0</v>
      </c>
      <c r="K17" s="149">
        <f t="shared" si="2"/>
        <v>0</v>
      </c>
    </row>
    <row r="18" spans="1:11">
      <c r="A18" s="143">
        <v>8</v>
      </c>
      <c r="B18" s="34" t="s">
        <v>120</v>
      </c>
      <c r="C18" s="144"/>
      <c r="D18" s="144"/>
      <c r="E18" s="145" t="s">
        <v>11</v>
      </c>
      <c r="F18" s="146">
        <v>50</v>
      </c>
      <c r="G18" s="147"/>
      <c r="H18" s="148">
        <f t="shared" si="0"/>
        <v>0</v>
      </c>
      <c r="I18" s="143"/>
      <c r="J18" s="148">
        <f t="shared" si="1"/>
        <v>0</v>
      </c>
      <c r="K18" s="149">
        <f t="shared" si="2"/>
        <v>0</v>
      </c>
    </row>
    <row r="19" spans="1:11">
      <c r="A19" s="143">
        <v>9</v>
      </c>
      <c r="B19" s="34" t="s">
        <v>121</v>
      </c>
      <c r="C19" s="144"/>
      <c r="D19" s="144"/>
      <c r="E19" s="145" t="s">
        <v>11</v>
      </c>
      <c r="F19" s="146">
        <v>80</v>
      </c>
      <c r="G19" s="147"/>
      <c r="H19" s="148">
        <f t="shared" si="0"/>
        <v>0</v>
      </c>
      <c r="I19" s="143"/>
      <c r="J19" s="148">
        <f t="shared" si="1"/>
        <v>0</v>
      </c>
      <c r="K19" s="149">
        <f t="shared" si="2"/>
        <v>0</v>
      </c>
    </row>
    <row r="20" spans="1:11">
      <c r="A20" s="143">
        <v>10</v>
      </c>
      <c r="B20" s="34" t="s">
        <v>122</v>
      </c>
      <c r="C20" s="144"/>
      <c r="D20" s="144"/>
      <c r="E20" s="145" t="s">
        <v>11</v>
      </c>
      <c r="F20" s="146">
        <v>10</v>
      </c>
      <c r="G20" s="147"/>
      <c r="H20" s="148">
        <f t="shared" si="0"/>
        <v>0</v>
      </c>
      <c r="I20" s="143"/>
      <c r="J20" s="148">
        <f t="shared" ref="J20:J66" si="3">+H20*I20%</f>
        <v>0</v>
      </c>
      <c r="K20" s="149">
        <f t="shared" si="2"/>
        <v>0</v>
      </c>
    </row>
    <row r="21" spans="1:11">
      <c r="A21" s="143">
        <v>11</v>
      </c>
      <c r="B21" s="34" t="s">
        <v>123</v>
      </c>
      <c r="C21" s="144"/>
      <c r="D21" s="144"/>
      <c r="E21" s="145" t="s">
        <v>11</v>
      </c>
      <c r="F21" s="146">
        <v>10</v>
      </c>
      <c r="G21" s="147"/>
      <c r="H21" s="148">
        <f t="shared" si="0"/>
        <v>0</v>
      </c>
      <c r="I21" s="143"/>
      <c r="J21" s="148">
        <f t="shared" si="3"/>
        <v>0</v>
      </c>
      <c r="K21" s="149">
        <f t="shared" ref="K21:K66" si="4">ROUND(H21+J21,2)</f>
        <v>0</v>
      </c>
    </row>
    <row r="22" spans="1:11">
      <c r="A22" s="143">
        <v>12</v>
      </c>
      <c r="B22" s="34" t="s">
        <v>124</v>
      </c>
      <c r="C22" s="144"/>
      <c r="D22" s="144"/>
      <c r="E22" s="145" t="s">
        <v>11</v>
      </c>
      <c r="F22" s="146">
        <v>60</v>
      </c>
      <c r="G22" s="147"/>
      <c r="H22" s="148">
        <f t="shared" si="0"/>
        <v>0</v>
      </c>
      <c r="I22" s="143"/>
      <c r="J22" s="148">
        <f t="shared" si="3"/>
        <v>0</v>
      </c>
      <c r="K22" s="149">
        <f t="shared" si="4"/>
        <v>0</v>
      </c>
    </row>
    <row r="23" spans="1:11">
      <c r="A23" s="143">
        <v>13</v>
      </c>
      <c r="B23" s="34" t="s">
        <v>125</v>
      </c>
      <c r="C23" s="144"/>
      <c r="D23" s="144"/>
      <c r="E23" s="145" t="s">
        <v>11</v>
      </c>
      <c r="F23" s="146">
        <v>80</v>
      </c>
      <c r="G23" s="147"/>
      <c r="H23" s="148">
        <f t="shared" si="0"/>
        <v>0</v>
      </c>
      <c r="I23" s="143"/>
      <c r="J23" s="148">
        <f t="shared" si="3"/>
        <v>0</v>
      </c>
      <c r="K23" s="149">
        <f t="shared" si="4"/>
        <v>0</v>
      </c>
    </row>
    <row r="24" spans="1:11">
      <c r="A24" s="143">
        <v>14</v>
      </c>
      <c r="B24" s="34" t="s">
        <v>126</v>
      </c>
      <c r="C24" s="144"/>
      <c r="D24" s="144"/>
      <c r="E24" s="145" t="s">
        <v>11</v>
      </c>
      <c r="F24" s="146">
        <v>180</v>
      </c>
      <c r="G24" s="147"/>
      <c r="H24" s="148">
        <f t="shared" si="0"/>
        <v>0</v>
      </c>
      <c r="I24" s="143"/>
      <c r="J24" s="148">
        <f t="shared" si="3"/>
        <v>0</v>
      </c>
      <c r="K24" s="149">
        <f t="shared" si="4"/>
        <v>0</v>
      </c>
    </row>
    <row r="25" spans="1:11">
      <c r="A25" s="143">
        <v>15</v>
      </c>
      <c r="B25" s="34" t="s">
        <v>127</v>
      </c>
      <c r="C25" s="144"/>
      <c r="D25" s="144"/>
      <c r="E25" s="145" t="s">
        <v>11</v>
      </c>
      <c r="F25" s="146">
        <v>70</v>
      </c>
      <c r="G25" s="147"/>
      <c r="H25" s="148">
        <f t="shared" si="0"/>
        <v>0</v>
      </c>
      <c r="I25" s="143"/>
      <c r="J25" s="148">
        <f t="shared" si="3"/>
        <v>0</v>
      </c>
      <c r="K25" s="149">
        <f t="shared" si="4"/>
        <v>0</v>
      </c>
    </row>
    <row r="26" spans="1:11">
      <c r="A26" s="143">
        <v>16</v>
      </c>
      <c r="B26" s="34" t="s">
        <v>128</v>
      </c>
      <c r="C26" s="144"/>
      <c r="D26" s="144"/>
      <c r="E26" s="145" t="s">
        <v>11</v>
      </c>
      <c r="F26" s="146">
        <v>20</v>
      </c>
      <c r="G26" s="147"/>
      <c r="H26" s="148">
        <f t="shared" si="0"/>
        <v>0</v>
      </c>
      <c r="I26" s="143"/>
      <c r="J26" s="148">
        <f t="shared" si="3"/>
        <v>0</v>
      </c>
      <c r="K26" s="149">
        <f t="shared" si="4"/>
        <v>0</v>
      </c>
    </row>
    <row r="27" spans="1:11">
      <c r="A27" s="143">
        <v>17</v>
      </c>
      <c r="B27" s="34" t="s">
        <v>129</v>
      </c>
      <c r="C27" s="144"/>
      <c r="D27" s="144"/>
      <c r="E27" s="145" t="s">
        <v>11</v>
      </c>
      <c r="F27" s="146">
        <v>30</v>
      </c>
      <c r="G27" s="147"/>
      <c r="H27" s="148">
        <f t="shared" si="0"/>
        <v>0</v>
      </c>
      <c r="I27" s="143"/>
      <c r="J27" s="148">
        <f t="shared" si="3"/>
        <v>0</v>
      </c>
      <c r="K27" s="149">
        <f t="shared" si="4"/>
        <v>0</v>
      </c>
    </row>
    <row r="28" spans="1:11">
      <c r="A28" s="143">
        <v>18</v>
      </c>
      <c r="B28" s="34" t="s">
        <v>130</v>
      </c>
      <c r="C28" s="144"/>
      <c r="D28" s="144"/>
      <c r="E28" s="145" t="s">
        <v>11</v>
      </c>
      <c r="F28" s="146">
        <v>30</v>
      </c>
      <c r="G28" s="147"/>
      <c r="H28" s="148">
        <f t="shared" si="0"/>
        <v>0</v>
      </c>
      <c r="I28" s="143"/>
      <c r="J28" s="148">
        <f t="shared" si="3"/>
        <v>0</v>
      </c>
      <c r="K28" s="149">
        <f t="shared" si="4"/>
        <v>0</v>
      </c>
    </row>
    <row r="29" spans="1:11">
      <c r="A29" s="143">
        <v>19</v>
      </c>
      <c r="B29" s="34" t="s">
        <v>131</v>
      </c>
      <c r="C29" s="144"/>
      <c r="D29" s="144"/>
      <c r="E29" s="145" t="s">
        <v>11</v>
      </c>
      <c r="F29" s="146">
        <v>70</v>
      </c>
      <c r="G29" s="147"/>
      <c r="H29" s="148">
        <f t="shared" si="0"/>
        <v>0</v>
      </c>
      <c r="I29" s="143"/>
      <c r="J29" s="148">
        <f t="shared" si="3"/>
        <v>0</v>
      </c>
      <c r="K29" s="149">
        <f t="shared" si="4"/>
        <v>0</v>
      </c>
    </row>
    <row r="30" spans="1:11">
      <c r="A30" s="143">
        <v>20</v>
      </c>
      <c r="B30" s="34" t="s">
        <v>132</v>
      </c>
      <c r="C30" s="144"/>
      <c r="D30" s="144"/>
      <c r="E30" s="145" t="s">
        <v>11</v>
      </c>
      <c r="F30" s="146">
        <v>10</v>
      </c>
      <c r="G30" s="147"/>
      <c r="H30" s="148">
        <f t="shared" si="0"/>
        <v>0</v>
      </c>
      <c r="I30" s="143"/>
      <c r="J30" s="148">
        <f t="shared" si="3"/>
        <v>0</v>
      </c>
      <c r="K30" s="149">
        <f t="shared" si="4"/>
        <v>0</v>
      </c>
    </row>
    <row r="31" spans="1:11">
      <c r="A31" s="143">
        <v>21</v>
      </c>
      <c r="B31" s="34" t="s">
        <v>133</v>
      </c>
      <c r="C31" s="144"/>
      <c r="D31" s="144"/>
      <c r="E31" s="145" t="s">
        <v>11</v>
      </c>
      <c r="F31" s="146">
        <v>10</v>
      </c>
      <c r="G31" s="147"/>
      <c r="H31" s="148">
        <f t="shared" si="0"/>
        <v>0</v>
      </c>
      <c r="I31" s="143"/>
      <c r="J31" s="148">
        <f t="shared" si="3"/>
        <v>0</v>
      </c>
      <c r="K31" s="149">
        <f t="shared" si="4"/>
        <v>0</v>
      </c>
    </row>
    <row r="32" spans="1:11">
      <c r="A32" s="143">
        <v>22</v>
      </c>
      <c r="B32" s="34" t="s">
        <v>134</v>
      </c>
      <c r="C32" s="144"/>
      <c r="D32" s="144"/>
      <c r="E32" s="145" t="s">
        <v>11</v>
      </c>
      <c r="F32" s="146">
        <v>10</v>
      </c>
      <c r="G32" s="147"/>
      <c r="H32" s="148">
        <f t="shared" si="0"/>
        <v>0</v>
      </c>
      <c r="I32" s="143"/>
      <c r="J32" s="148">
        <f t="shared" si="3"/>
        <v>0</v>
      </c>
      <c r="K32" s="149">
        <f t="shared" si="4"/>
        <v>0</v>
      </c>
    </row>
    <row r="33" spans="1:11">
      <c r="A33" s="143">
        <v>23</v>
      </c>
      <c r="B33" s="34" t="s">
        <v>135</v>
      </c>
      <c r="C33" s="144"/>
      <c r="D33" s="144"/>
      <c r="E33" s="145" t="s">
        <v>11</v>
      </c>
      <c r="F33" s="146">
        <v>10</v>
      </c>
      <c r="G33" s="147"/>
      <c r="H33" s="148">
        <f t="shared" si="0"/>
        <v>0</v>
      </c>
      <c r="I33" s="143"/>
      <c r="J33" s="148">
        <f t="shared" si="3"/>
        <v>0</v>
      </c>
      <c r="K33" s="149">
        <f t="shared" si="4"/>
        <v>0</v>
      </c>
    </row>
    <row r="34" spans="1:11">
      <c r="A34" s="143">
        <v>24</v>
      </c>
      <c r="B34" s="34" t="s">
        <v>136</v>
      </c>
      <c r="C34" s="144"/>
      <c r="D34" s="144"/>
      <c r="E34" s="145" t="s">
        <v>11</v>
      </c>
      <c r="F34" s="146">
        <v>10</v>
      </c>
      <c r="G34" s="147"/>
      <c r="H34" s="148">
        <f t="shared" si="0"/>
        <v>0</v>
      </c>
      <c r="I34" s="143"/>
      <c r="J34" s="148">
        <f t="shared" si="3"/>
        <v>0</v>
      </c>
      <c r="K34" s="149">
        <f t="shared" si="4"/>
        <v>0</v>
      </c>
    </row>
    <row r="35" spans="1:11">
      <c r="A35" s="143">
        <v>25</v>
      </c>
      <c r="B35" s="34" t="s">
        <v>137</v>
      </c>
      <c r="C35" s="144"/>
      <c r="D35" s="144"/>
      <c r="E35" s="145" t="s">
        <v>11</v>
      </c>
      <c r="F35" s="146">
        <v>40</v>
      </c>
      <c r="G35" s="147"/>
      <c r="H35" s="148">
        <f t="shared" si="0"/>
        <v>0</v>
      </c>
      <c r="I35" s="143"/>
      <c r="J35" s="148">
        <f t="shared" si="3"/>
        <v>0</v>
      </c>
      <c r="K35" s="149">
        <f t="shared" si="4"/>
        <v>0</v>
      </c>
    </row>
    <row r="36" spans="1:11">
      <c r="A36" s="143">
        <v>26</v>
      </c>
      <c r="B36" s="34" t="s">
        <v>138</v>
      </c>
      <c r="C36" s="144"/>
      <c r="D36" s="144"/>
      <c r="E36" s="145" t="s">
        <v>11</v>
      </c>
      <c r="F36" s="146">
        <v>40</v>
      </c>
      <c r="G36" s="147"/>
      <c r="H36" s="148">
        <f t="shared" si="0"/>
        <v>0</v>
      </c>
      <c r="I36" s="143"/>
      <c r="J36" s="148">
        <f t="shared" si="3"/>
        <v>0</v>
      </c>
      <c r="K36" s="149">
        <f t="shared" si="4"/>
        <v>0</v>
      </c>
    </row>
    <row r="37" spans="1:11">
      <c r="A37" s="143">
        <v>27</v>
      </c>
      <c r="B37" s="34" t="s">
        <v>139</v>
      </c>
      <c r="C37" s="144"/>
      <c r="D37" s="144"/>
      <c r="E37" s="145" t="s">
        <v>11</v>
      </c>
      <c r="F37" s="146">
        <v>40</v>
      </c>
      <c r="G37" s="147"/>
      <c r="H37" s="148">
        <f t="shared" si="0"/>
        <v>0</v>
      </c>
      <c r="I37" s="143"/>
      <c r="J37" s="148">
        <f t="shared" si="3"/>
        <v>0</v>
      </c>
      <c r="K37" s="149">
        <f t="shared" si="4"/>
        <v>0</v>
      </c>
    </row>
    <row r="38" spans="1:11">
      <c r="A38" s="143">
        <v>28</v>
      </c>
      <c r="B38" s="34" t="s">
        <v>140</v>
      </c>
      <c r="C38" s="144"/>
      <c r="D38" s="144"/>
      <c r="E38" s="145" t="s">
        <v>11</v>
      </c>
      <c r="F38" s="146">
        <v>50</v>
      </c>
      <c r="G38" s="147"/>
      <c r="H38" s="148">
        <f t="shared" si="0"/>
        <v>0</v>
      </c>
      <c r="I38" s="143"/>
      <c r="J38" s="148">
        <f t="shared" si="3"/>
        <v>0</v>
      </c>
      <c r="K38" s="149">
        <f t="shared" si="4"/>
        <v>0</v>
      </c>
    </row>
    <row r="39" spans="1:11">
      <c r="A39" s="143">
        <v>29</v>
      </c>
      <c r="B39" s="34" t="s">
        <v>141</v>
      </c>
      <c r="C39" s="144"/>
      <c r="D39" s="144"/>
      <c r="E39" s="145" t="s">
        <v>11</v>
      </c>
      <c r="F39" s="146">
        <v>30</v>
      </c>
      <c r="G39" s="147"/>
      <c r="H39" s="148">
        <f t="shared" si="0"/>
        <v>0</v>
      </c>
      <c r="I39" s="143"/>
      <c r="J39" s="148">
        <f t="shared" si="3"/>
        <v>0</v>
      </c>
      <c r="K39" s="149">
        <f t="shared" si="4"/>
        <v>0</v>
      </c>
    </row>
    <row r="40" spans="1:11">
      <c r="A40" s="143">
        <v>30</v>
      </c>
      <c r="B40" s="34" t="s">
        <v>142</v>
      </c>
      <c r="C40" s="144"/>
      <c r="D40" s="144"/>
      <c r="E40" s="145" t="s">
        <v>13</v>
      </c>
      <c r="F40" s="146">
        <v>20</v>
      </c>
      <c r="G40" s="147"/>
      <c r="H40" s="148">
        <f t="shared" si="0"/>
        <v>0</v>
      </c>
      <c r="I40" s="143"/>
      <c r="J40" s="148">
        <f t="shared" si="3"/>
        <v>0</v>
      </c>
      <c r="K40" s="149">
        <f t="shared" si="4"/>
        <v>0</v>
      </c>
    </row>
    <row r="41" spans="1:11">
      <c r="A41" s="143">
        <v>31</v>
      </c>
      <c r="B41" s="34" t="s">
        <v>143</v>
      </c>
      <c r="C41" s="144"/>
      <c r="D41" s="144"/>
      <c r="E41" s="145" t="s">
        <v>13</v>
      </c>
      <c r="F41" s="146">
        <v>10</v>
      </c>
      <c r="G41" s="147"/>
      <c r="H41" s="148">
        <f t="shared" si="0"/>
        <v>0</v>
      </c>
      <c r="I41" s="143"/>
      <c r="J41" s="148">
        <f t="shared" si="3"/>
        <v>0</v>
      </c>
      <c r="K41" s="149">
        <f t="shared" si="4"/>
        <v>0</v>
      </c>
    </row>
    <row r="42" spans="1:11" ht="36">
      <c r="A42" s="143">
        <v>32</v>
      </c>
      <c r="B42" s="34" t="s">
        <v>144</v>
      </c>
      <c r="C42" s="144"/>
      <c r="D42" s="144"/>
      <c r="E42" s="145" t="s">
        <v>11</v>
      </c>
      <c r="F42" s="146">
        <v>100</v>
      </c>
      <c r="G42" s="147"/>
      <c r="H42" s="148">
        <f t="shared" si="0"/>
        <v>0</v>
      </c>
      <c r="I42" s="143"/>
      <c r="J42" s="148">
        <f t="shared" si="3"/>
        <v>0</v>
      </c>
      <c r="K42" s="149">
        <f t="shared" si="4"/>
        <v>0</v>
      </c>
    </row>
    <row r="43" spans="1:11" ht="24">
      <c r="A43" s="143">
        <v>33</v>
      </c>
      <c r="B43" s="34" t="s">
        <v>145</v>
      </c>
      <c r="C43" s="144"/>
      <c r="D43" s="144"/>
      <c r="E43" s="145" t="s">
        <v>11</v>
      </c>
      <c r="F43" s="146">
        <v>2000</v>
      </c>
      <c r="G43" s="147"/>
      <c r="H43" s="148">
        <f t="shared" si="0"/>
        <v>0</v>
      </c>
      <c r="I43" s="143"/>
      <c r="J43" s="148">
        <f t="shared" si="3"/>
        <v>0</v>
      </c>
      <c r="K43" s="149">
        <f t="shared" si="4"/>
        <v>0</v>
      </c>
    </row>
    <row r="44" spans="1:11" ht="24">
      <c r="A44" s="143">
        <v>34</v>
      </c>
      <c r="B44" s="34" t="s">
        <v>146</v>
      </c>
      <c r="C44" s="144"/>
      <c r="D44" s="144"/>
      <c r="E44" s="145" t="s">
        <v>11</v>
      </c>
      <c r="F44" s="146">
        <v>1700</v>
      </c>
      <c r="G44" s="147"/>
      <c r="H44" s="148">
        <f t="shared" si="0"/>
        <v>0</v>
      </c>
      <c r="I44" s="143"/>
      <c r="J44" s="148">
        <f t="shared" si="3"/>
        <v>0</v>
      </c>
      <c r="K44" s="149">
        <f t="shared" si="4"/>
        <v>0</v>
      </c>
    </row>
    <row r="45" spans="1:11" ht="24">
      <c r="A45" s="143">
        <v>35</v>
      </c>
      <c r="B45" s="34" t="s">
        <v>147</v>
      </c>
      <c r="C45" s="144"/>
      <c r="D45" s="144"/>
      <c r="E45" s="145" t="s">
        <v>11</v>
      </c>
      <c r="F45" s="146">
        <v>1500</v>
      </c>
      <c r="G45" s="147"/>
      <c r="H45" s="148">
        <f t="shared" si="0"/>
        <v>0</v>
      </c>
      <c r="I45" s="143"/>
      <c r="J45" s="148">
        <f t="shared" si="3"/>
        <v>0</v>
      </c>
      <c r="K45" s="149">
        <f t="shared" si="4"/>
        <v>0</v>
      </c>
    </row>
    <row r="46" spans="1:11" ht="24">
      <c r="A46" s="143">
        <v>36</v>
      </c>
      <c r="B46" s="34" t="s">
        <v>148</v>
      </c>
      <c r="C46" s="144"/>
      <c r="D46" s="144"/>
      <c r="E46" s="145" t="s">
        <v>11</v>
      </c>
      <c r="F46" s="146">
        <v>1000</v>
      </c>
      <c r="G46" s="147"/>
      <c r="H46" s="148">
        <f t="shared" si="0"/>
        <v>0</v>
      </c>
      <c r="I46" s="143"/>
      <c r="J46" s="148">
        <f t="shared" si="3"/>
        <v>0</v>
      </c>
      <c r="K46" s="149">
        <f t="shared" si="4"/>
        <v>0</v>
      </c>
    </row>
    <row r="47" spans="1:11" ht="24">
      <c r="A47" s="143">
        <v>37</v>
      </c>
      <c r="B47" s="34" t="s">
        <v>149</v>
      </c>
      <c r="C47" s="144"/>
      <c r="D47" s="144"/>
      <c r="E47" s="145" t="s">
        <v>11</v>
      </c>
      <c r="F47" s="146">
        <v>500</v>
      </c>
      <c r="G47" s="147"/>
      <c r="H47" s="148">
        <f t="shared" si="0"/>
        <v>0</v>
      </c>
      <c r="I47" s="143"/>
      <c r="J47" s="148">
        <f t="shared" si="3"/>
        <v>0</v>
      </c>
      <c r="K47" s="149">
        <f t="shared" si="4"/>
        <v>0</v>
      </c>
    </row>
    <row r="48" spans="1:11" ht="24">
      <c r="A48" s="143">
        <v>38</v>
      </c>
      <c r="B48" s="34" t="s">
        <v>150</v>
      </c>
      <c r="C48" s="144"/>
      <c r="D48" s="144"/>
      <c r="E48" s="145" t="s">
        <v>11</v>
      </c>
      <c r="F48" s="146">
        <v>200</v>
      </c>
      <c r="G48" s="147"/>
      <c r="H48" s="148">
        <f t="shared" si="0"/>
        <v>0</v>
      </c>
      <c r="I48" s="143"/>
      <c r="J48" s="148">
        <f t="shared" si="3"/>
        <v>0</v>
      </c>
      <c r="K48" s="149">
        <f t="shared" si="4"/>
        <v>0</v>
      </c>
    </row>
    <row r="49" spans="1:11" ht="48">
      <c r="A49" s="143">
        <v>39</v>
      </c>
      <c r="B49" s="34" t="s">
        <v>151</v>
      </c>
      <c r="C49" s="144"/>
      <c r="D49" s="144"/>
      <c r="E49" s="145" t="s">
        <v>11</v>
      </c>
      <c r="F49" s="146">
        <v>10</v>
      </c>
      <c r="G49" s="147"/>
      <c r="H49" s="148">
        <f t="shared" si="0"/>
        <v>0</v>
      </c>
      <c r="I49" s="143"/>
      <c r="J49" s="148">
        <f t="shared" si="3"/>
        <v>0</v>
      </c>
      <c r="K49" s="149">
        <f t="shared" si="4"/>
        <v>0</v>
      </c>
    </row>
    <row r="50" spans="1:11" ht="48">
      <c r="A50" s="143">
        <v>40</v>
      </c>
      <c r="B50" s="34" t="s">
        <v>152</v>
      </c>
      <c r="C50" s="144"/>
      <c r="D50" s="144"/>
      <c r="E50" s="145" t="s">
        <v>11</v>
      </c>
      <c r="F50" s="146">
        <v>10</v>
      </c>
      <c r="G50" s="147"/>
      <c r="H50" s="148">
        <f t="shared" si="0"/>
        <v>0</v>
      </c>
      <c r="I50" s="143"/>
      <c r="J50" s="148">
        <f t="shared" si="3"/>
        <v>0</v>
      </c>
      <c r="K50" s="149">
        <f t="shared" si="4"/>
        <v>0</v>
      </c>
    </row>
    <row r="51" spans="1:11" ht="48">
      <c r="A51" s="143">
        <v>41</v>
      </c>
      <c r="B51" s="34" t="s">
        <v>153</v>
      </c>
      <c r="C51" s="144"/>
      <c r="D51" s="144"/>
      <c r="E51" s="145" t="s">
        <v>11</v>
      </c>
      <c r="F51" s="146">
        <v>10</v>
      </c>
      <c r="G51" s="147"/>
      <c r="H51" s="148">
        <f t="shared" si="0"/>
        <v>0</v>
      </c>
      <c r="I51" s="143"/>
      <c r="J51" s="148">
        <f t="shared" si="3"/>
        <v>0</v>
      </c>
      <c r="K51" s="149">
        <f t="shared" si="4"/>
        <v>0</v>
      </c>
    </row>
    <row r="52" spans="1:11" ht="60">
      <c r="A52" s="143">
        <v>42</v>
      </c>
      <c r="B52" s="34" t="s">
        <v>170</v>
      </c>
      <c r="C52" s="144"/>
      <c r="D52" s="144"/>
      <c r="E52" s="145" t="s">
        <v>11</v>
      </c>
      <c r="F52" s="146">
        <v>10</v>
      </c>
      <c r="G52" s="147"/>
      <c r="H52" s="148">
        <f t="shared" si="0"/>
        <v>0</v>
      </c>
      <c r="I52" s="143"/>
      <c r="J52" s="148">
        <f t="shared" si="3"/>
        <v>0</v>
      </c>
      <c r="K52" s="149">
        <f t="shared" si="4"/>
        <v>0</v>
      </c>
    </row>
    <row r="53" spans="1:11" ht="60">
      <c r="A53" s="143">
        <v>43</v>
      </c>
      <c r="B53" s="34" t="s">
        <v>171</v>
      </c>
      <c r="C53" s="144"/>
      <c r="D53" s="144"/>
      <c r="E53" s="145" t="s">
        <v>11</v>
      </c>
      <c r="F53" s="146">
        <v>10</v>
      </c>
      <c r="G53" s="147"/>
      <c r="H53" s="148">
        <f t="shared" si="0"/>
        <v>0</v>
      </c>
      <c r="I53" s="143"/>
      <c r="J53" s="148">
        <f t="shared" si="3"/>
        <v>0</v>
      </c>
      <c r="K53" s="149">
        <f t="shared" si="4"/>
        <v>0</v>
      </c>
    </row>
    <row r="54" spans="1:11" ht="24">
      <c r="A54" s="143">
        <v>44</v>
      </c>
      <c r="B54" s="34" t="s">
        <v>154</v>
      </c>
      <c r="C54" s="144"/>
      <c r="D54" s="144"/>
      <c r="E54" s="145" t="s">
        <v>11</v>
      </c>
      <c r="F54" s="146">
        <v>400</v>
      </c>
      <c r="G54" s="147"/>
      <c r="H54" s="148">
        <f t="shared" si="0"/>
        <v>0</v>
      </c>
      <c r="I54" s="143"/>
      <c r="J54" s="148">
        <f t="shared" si="3"/>
        <v>0</v>
      </c>
      <c r="K54" s="149">
        <f t="shared" si="4"/>
        <v>0</v>
      </c>
    </row>
    <row r="55" spans="1:11" ht="24">
      <c r="A55" s="143">
        <v>45</v>
      </c>
      <c r="B55" s="34" t="s">
        <v>155</v>
      </c>
      <c r="C55" s="144"/>
      <c r="D55" s="144"/>
      <c r="E55" s="145" t="s">
        <v>11</v>
      </c>
      <c r="F55" s="146">
        <v>600</v>
      </c>
      <c r="G55" s="147"/>
      <c r="H55" s="148">
        <f t="shared" si="0"/>
        <v>0</v>
      </c>
      <c r="I55" s="143"/>
      <c r="J55" s="148">
        <f t="shared" si="3"/>
        <v>0</v>
      </c>
      <c r="K55" s="149">
        <f t="shared" si="4"/>
        <v>0</v>
      </c>
    </row>
    <row r="56" spans="1:11" ht="24">
      <c r="A56" s="143">
        <v>46</v>
      </c>
      <c r="B56" s="34" t="s">
        <v>156</v>
      </c>
      <c r="C56" s="144"/>
      <c r="D56" s="144"/>
      <c r="E56" s="145" t="s">
        <v>11</v>
      </c>
      <c r="F56" s="146">
        <v>400</v>
      </c>
      <c r="G56" s="147"/>
      <c r="H56" s="148">
        <f t="shared" si="0"/>
        <v>0</v>
      </c>
      <c r="I56" s="143"/>
      <c r="J56" s="148">
        <f t="shared" si="3"/>
        <v>0</v>
      </c>
      <c r="K56" s="149">
        <f t="shared" si="4"/>
        <v>0</v>
      </c>
    </row>
    <row r="57" spans="1:11" ht="24">
      <c r="A57" s="143">
        <v>47</v>
      </c>
      <c r="B57" s="34" t="s">
        <v>157</v>
      </c>
      <c r="C57" s="144"/>
      <c r="D57" s="144"/>
      <c r="E57" s="145" t="s">
        <v>11</v>
      </c>
      <c r="F57" s="146">
        <v>32000</v>
      </c>
      <c r="G57" s="147"/>
      <c r="H57" s="148">
        <f t="shared" si="0"/>
        <v>0</v>
      </c>
      <c r="I57" s="143"/>
      <c r="J57" s="148">
        <f t="shared" si="3"/>
        <v>0</v>
      </c>
      <c r="K57" s="149">
        <f t="shared" si="4"/>
        <v>0</v>
      </c>
    </row>
    <row r="58" spans="1:11" ht="24">
      <c r="A58" s="143">
        <v>48</v>
      </c>
      <c r="B58" s="34" t="s">
        <v>158</v>
      </c>
      <c r="C58" s="144"/>
      <c r="D58" s="144"/>
      <c r="E58" s="145" t="s">
        <v>11</v>
      </c>
      <c r="F58" s="146">
        <v>18000</v>
      </c>
      <c r="G58" s="147"/>
      <c r="H58" s="148">
        <f t="shared" si="0"/>
        <v>0</v>
      </c>
      <c r="I58" s="143"/>
      <c r="J58" s="148">
        <f t="shared" si="3"/>
        <v>0</v>
      </c>
      <c r="K58" s="149">
        <f t="shared" si="4"/>
        <v>0</v>
      </c>
    </row>
    <row r="59" spans="1:11" ht="24">
      <c r="A59" s="143">
        <v>49</v>
      </c>
      <c r="B59" s="34" t="s">
        <v>159</v>
      </c>
      <c r="C59" s="144"/>
      <c r="D59" s="144"/>
      <c r="E59" s="145" t="s">
        <v>11</v>
      </c>
      <c r="F59" s="146">
        <v>2000</v>
      </c>
      <c r="G59" s="147"/>
      <c r="H59" s="148">
        <f t="shared" si="0"/>
        <v>0</v>
      </c>
      <c r="I59" s="143"/>
      <c r="J59" s="148">
        <f t="shared" si="3"/>
        <v>0</v>
      </c>
      <c r="K59" s="149">
        <f t="shared" si="4"/>
        <v>0</v>
      </c>
    </row>
    <row r="60" spans="1:11" ht="24">
      <c r="A60" s="143">
        <v>50</v>
      </c>
      <c r="B60" s="34" t="s">
        <v>160</v>
      </c>
      <c r="C60" s="144"/>
      <c r="D60" s="144"/>
      <c r="E60" s="145" t="s">
        <v>11</v>
      </c>
      <c r="F60" s="146">
        <v>500</v>
      </c>
      <c r="G60" s="147"/>
      <c r="H60" s="148">
        <f t="shared" si="0"/>
        <v>0</v>
      </c>
      <c r="I60" s="143"/>
      <c r="J60" s="148">
        <f t="shared" si="3"/>
        <v>0</v>
      </c>
      <c r="K60" s="149">
        <f t="shared" si="4"/>
        <v>0</v>
      </c>
    </row>
    <row r="61" spans="1:11" ht="108">
      <c r="A61" s="143">
        <v>51</v>
      </c>
      <c r="B61" s="34" t="s">
        <v>161</v>
      </c>
      <c r="C61" s="144"/>
      <c r="D61" s="144"/>
      <c r="E61" s="145" t="s">
        <v>11</v>
      </c>
      <c r="F61" s="146">
        <v>2500</v>
      </c>
      <c r="G61" s="147"/>
      <c r="H61" s="148">
        <f t="shared" si="0"/>
        <v>0</v>
      </c>
      <c r="I61" s="143"/>
      <c r="J61" s="148">
        <f t="shared" si="3"/>
        <v>0</v>
      </c>
      <c r="K61" s="149">
        <f t="shared" si="4"/>
        <v>0</v>
      </c>
    </row>
    <row r="62" spans="1:11" ht="72">
      <c r="A62" s="143">
        <v>52</v>
      </c>
      <c r="B62" s="150" t="s">
        <v>162</v>
      </c>
      <c r="C62" s="144"/>
      <c r="D62" s="144"/>
      <c r="E62" s="145" t="s">
        <v>11</v>
      </c>
      <c r="F62" s="146">
        <v>1200</v>
      </c>
      <c r="G62" s="147"/>
      <c r="H62" s="148">
        <f t="shared" si="0"/>
        <v>0</v>
      </c>
      <c r="I62" s="143"/>
      <c r="J62" s="148">
        <f t="shared" si="3"/>
        <v>0</v>
      </c>
      <c r="K62" s="149">
        <f t="shared" si="4"/>
        <v>0</v>
      </c>
    </row>
    <row r="63" spans="1:11" ht="24">
      <c r="A63" s="143">
        <v>53</v>
      </c>
      <c r="B63" s="34" t="s">
        <v>163</v>
      </c>
      <c r="C63" s="144"/>
      <c r="D63" s="144"/>
      <c r="E63" s="145" t="s">
        <v>11</v>
      </c>
      <c r="F63" s="146">
        <v>2</v>
      </c>
      <c r="G63" s="147"/>
      <c r="H63" s="148">
        <f t="shared" si="0"/>
        <v>0</v>
      </c>
      <c r="I63" s="143"/>
      <c r="J63" s="148">
        <f t="shared" si="3"/>
        <v>0</v>
      </c>
      <c r="K63" s="149">
        <f t="shared" si="4"/>
        <v>0</v>
      </c>
    </row>
    <row r="64" spans="1:11" ht="24">
      <c r="A64" s="143">
        <v>54</v>
      </c>
      <c r="B64" s="34" t="s">
        <v>164</v>
      </c>
      <c r="C64" s="144"/>
      <c r="D64" s="144"/>
      <c r="E64" s="145" t="s">
        <v>11</v>
      </c>
      <c r="F64" s="146">
        <v>2</v>
      </c>
      <c r="G64" s="147"/>
      <c r="H64" s="148">
        <f t="shared" si="0"/>
        <v>0</v>
      </c>
      <c r="I64" s="143"/>
      <c r="J64" s="148">
        <f t="shared" si="3"/>
        <v>0</v>
      </c>
      <c r="K64" s="149">
        <f t="shared" si="4"/>
        <v>0</v>
      </c>
    </row>
    <row r="65" spans="1:11">
      <c r="A65" s="143">
        <v>55</v>
      </c>
      <c r="B65" s="34" t="s">
        <v>165</v>
      </c>
      <c r="C65" s="144"/>
      <c r="D65" s="144"/>
      <c r="E65" s="145" t="s">
        <v>11</v>
      </c>
      <c r="F65" s="146">
        <v>2</v>
      </c>
      <c r="G65" s="147"/>
      <c r="H65" s="148">
        <f t="shared" si="0"/>
        <v>0</v>
      </c>
      <c r="I65" s="143"/>
      <c r="J65" s="148">
        <f t="shared" si="3"/>
        <v>0</v>
      </c>
      <c r="K65" s="149">
        <f t="shared" si="4"/>
        <v>0</v>
      </c>
    </row>
    <row r="66" spans="1:11">
      <c r="A66" s="143">
        <v>56</v>
      </c>
      <c r="B66" s="34" t="s">
        <v>166</v>
      </c>
      <c r="C66" s="144"/>
      <c r="D66" s="144"/>
      <c r="E66" s="145" t="s">
        <v>11</v>
      </c>
      <c r="F66" s="146">
        <v>2</v>
      </c>
      <c r="G66" s="147"/>
      <c r="H66" s="148">
        <f t="shared" si="0"/>
        <v>0</v>
      </c>
      <c r="I66" s="143"/>
      <c r="J66" s="148">
        <f t="shared" si="3"/>
        <v>0</v>
      </c>
      <c r="K66" s="149">
        <f t="shared" si="4"/>
        <v>0</v>
      </c>
    </row>
    <row r="67" spans="1:11" ht="12.75" thickBot="1">
      <c r="A67" s="139"/>
      <c r="B67" s="139"/>
      <c r="C67" s="139"/>
      <c r="D67" s="139"/>
      <c r="E67" s="192" t="s">
        <v>9</v>
      </c>
      <c r="F67" s="193"/>
      <c r="G67" s="194"/>
      <c r="H67" s="151">
        <f>SUM(H11:H66)</f>
        <v>0</v>
      </c>
      <c r="I67" s="152"/>
      <c r="J67" s="152"/>
      <c r="K67" s="151">
        <f>SUM(K11:K66)</f>
        <v>0</v>
      </c>
    </row>
    <row r="68" spans="1:11" ht="249" customHeight="1">
      <c r="A68" s="185" t="s">
        <v>765</v>
      </c>
      <c r="B68" s="185"/>
      <c r="C68" s="185"/>
      <c r="D68" s="185"/>
      <c r="E68" s="185"/>
      <c r="F68" s="185"/>
      <c r="G68" s="185"/>
      <c r="H68" s="185"/>
      <c r="I68" s="185"/>
      <c r="J68" s="185"/>
      <c r="K68" s="185"/>
    </row>
    <row r="69" spans="1:11">
      <c r="A69" s="139"/>
      <c r="B69" s="139"/>
      <c r="C69" s="139"/>
      <c r="D69" s="139"/>
      <c r="E69" s="139"/>
      <c r="F69" s="142"/>
      <c r="G69" s="139"/>
      <c r="H69" s="139"/>
      <c r="I69" s="139"/>
      <c r="J69" s="139"/>
      <c r="K69" s="139"/>
    </row>
    <row r="70" spans="1:11">
      <c r="A70" s="139"/>
      <c r="B70" s="139"/>
      <c r="C70" s="139"/>
      <c r="D70" s="139"/>
      <c r="E70" s="139"/>
      <c r="F70" s="142"/>
      <c r="G70" s="139"/>
      <c r="H70" s="186"/>
      <c r="I70" s="186"/>
      <c r="J70" s="186"/>
      <c r="K70" s="140"/>
    </row>
    <row r="73" spans="1:11" ht="240" customHeight="1"/>
    <row r="74" spans="1:11" ht="40.5" customHeight="1"/>
    <row r="75" spans="1:11" ht="41.25" customHeight="1"/>
  </sheetData>
  <mergeCells count="18">
    <mergeCell ref="A1:K1"/>
    <mergeCell ref="A2:K2"/>
    <mergeCell ref="A3:K3"/>
    <mergeCell ref="A5:K5"/>
    <mergeCell ref="A6:K6"/>
    <mergeCell ref="A68:K68"/>
    <mergeCell ref="H70:J70"/>
    <mergeCell ref="F8:F9"/>
    <mergeCell ref="G8:G9"/>
    <mergeCell ref="H8:H9"/>
    <mergeCell ref="I8:J8"/>
    <mergeCell ref="K8:K9"/>
    <mergeCell ref="E67:G67"/>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pageSetUpPr fitToPage="1"/>
  </sheetPr>
  <dimension ref="A1:K23"/>
  <sheetViews>
    <sheetView workbookViewId="0">
      <selection activeCell="L8" sqref="L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172</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40.25">
      <c r="A11" s="2">
        <v>1</v>
      </c>
      <c r="B11" s="10" t="s">
        <v>173</v>
      </c>
      <c r="C11" s="9"/>
      <c r="D11" s="9"/>
      <c r="E11" s="8" t="s">
        <v>11</v>
      </c>
      <c r="F11" s="11">
        <v>60</v>
      </c>
      <c r="G11" s="4"/>
      <c r="H11" s="4">
        <f>ROUND(F11*G11,2)</f>
        <v>0</v>
      </c>
      <c r="I11" s="2"/>
      <c r="J11" s="4">
        <f>+H11*I11%</f>
        <v>0</v>
      </c>
      <c r="K11" s="5">
        <f>ROUND(H11+J11,2)</f>
        <v>0</v>
      </c>
    </row>
    <row r="12" spans="1:11" ht="81" customHeight="1">
      <c r="A12" s="2">
        <v>2</v>
      </c>
      <c r="B12" s="10" t="s">
        <v>174</v>
      </c>
      <c r="C12" s="9"/>
      <c r="D12" s="9"/>
      <c r="E12" s="8" t="s">
        <v>11</v>
      </c>
      <c r="F12" s="11">
        <v>12000</v>
      </c>
      <c r="G12" s="2"/>
      <c r="H12" s="4">
        <f>ROUND(F12*G12,2)</f>
        <v>0</v>
      </c>
      <c r="I12" s="2"/>
      <c r="J12" s="4">
        <f t="shared" ref="J12:J14" si="0">+H12*I12%</f>
        <v>0</v>
      </c>
      <c r="K12" s="5">
        <f t="shared" ref="K12:K14" si="1">ROUND(H12+J12,2)</f>
        <v>0</v>
      </c>
    </row>
    <row r="13" spans="1:11" ht="89.25" customHeight="1">
      <c r="A13" s="2">
        <v>3</v>
      </c>
      <c r="B13" s="10" t="s">
        <v>175</v>
      </c>
      <c r="C13" s="9"/>
      <c r="D13" s="9"/>
      <c r="E13" s="8" t="s">
        <v>11</v>
      </c>
      <c r="F13" s="11">
        <v>1000</v>
      </c>
      <c r="G13" s="2"/>
      <c r="H13" s="4">
        <f>ROUND(F13*G13,2)</f>
        <v>0</v>
      </c>
      <c r="I13" s="2"/>
      <c r="J13" s="4">
        <f t="shared" si="0"/>
        <v>0</v>
      </c>
      <c r="K13" s="5">
        <f t="shared" si="1"/>
        <v>0</v>
      </c>
    </row>
    <row r="14" spans="1:11" ht="174" customHeight="1">
      <c r="A14" s="2">
        <v>4</v>
      </c>
      <c r="B14" s="10" t="s">
        <v>176</v>
      </c>
      <c r="C14" s="9"/>
      <c r="D14" s="9"/>
      <c r="E14" s="8" t="s">
        <v>11</v>
      </c>
      <c r="F14" s="11">
        <v>700</v>
      </c>
      <c r="G14" s="4"/>
      <c r="H14" s="4">
        <f>ROUND(F14*G14,2)</f>
        <v>0</v>
      </c>
      <c r="I14" s="2"/>
      <c r="J14" s="4">
        <f t="shared" si="0"/>
        <v>0</v>
      </c>
      <c r="K14" s="5">
        <f t="shared" si="1"/>
        <v>0</v>
      </c>
    </row>
    <row r="15" spans="1:11" ht="15" thickBot="1">
      <c r="A15" s="1"/>
      <c r="B15" s="1"/>
      <c r="C15" s="1"/>
      <c r="D15" s="1"/>
      <c r="E15" s="166" t="s">
        <v>9</v>
      </c>
      <c r="F15" s="167"/>
      <c r="G15" s="168"/>
      <c r="H15" s="66">
        <f>SUM(H11:H14)</f>
        <v>0</v>
      </c>
      <c r="I15" s="67"/>
      <c r="J15" s="67"/>
      <c r="K15" s="66">
        <f>SUM(K11:K14)</f>
        <v>0</v>
      </c>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69"/>
      <c r="I18" s="169"/>
      <c r="J18" s="169"/>
      <c r="K18" s="6"/>
    </row>
    <row r="23" spans="1:11" ht="36" customHeight="1"/>
  </sheetData>
  <mergeCells count="17">
    <mergeCell ref="A1:K1"/>
    <mergeCell ref="A2:K2"/>
    <mergeCell ref="A3:K3"/>
    <mergeCell ref="A5:K5"/>
    <mergeCell ref="K8:K9"/>
    <mergeCell ref="A6:K6"/>
    <mergeCell ref="A8:A9"/>
    <mergeCell ref="B8:B9"/>
    <mergeCell ref="C8:C9"/>
    <mergeCell ref="D8:D9"/>
    <mergeCell ref="E8:E9"/>
    <mergeCell ref="H18:J18"/>
    <mergeCell ref="F8:F9"/>
    <mergeCell ref="G8:G9"/>
    <mergeCell ref="H8:H9"/>
    <mergeCell ref="I8:J8"/>
    <mergeCell ref="E15:G15"/>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2">
    <pageSetUpPr fitToPage="1"/>
  </sheetPr>
  <dimension ref="A1:K30"/>
  <sheetViews>
    <sheetView workbookViewId="0">
      <selection activeCell="A5" sqref="A5:K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177</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26.5" customHeight="1">
      <c r="A11" s="2">
        <v>1</v>
      </c>
      <c r="B11" s="10" t="s">
        <v>178</v>
      </c>
      <c r="C11" s="9"/>
      <c r="D11" s="9"/>
      <c r="E11" s="8" t="s">
        <v>11</v>
      </c>
      <c r="F11" s="11">
        <v>10</v>
      </c>
      <c r="G11" s="2"/>
      <c r="H11" s="4">
        <f t="shared" ref="H11:H21" si="0">ROUND(F11*G11,2)</f>
        <v>0</v>
      </c>
      <c r="I11" s="2"/>
      <c r="J11" s="4">
        <f>+H11*I11%</f>
        <v>0</v>
      </c>
      <c r="K11" s="5">
        <f>ROUND(H11+J11,2)</f>
        <v>0</v>
      </c>
    </row>
    <row r="12" spans="1:11" ht="177" customHeight="1">
      <c r="A12" s="2">
        <v>2</v>
      </c>
      <c r="B12" s="10" t="s">
        <v>179</v>
      </c>
      <c r="C12" s="9"/>
      <c r="D12" s="9"/>
      <c r="E12" s="8" t="s">
        <v>11</v>
      </c>
      <c r="F12" s="11">
        <v>20</v>
      </c>
      <c r="G12" s="2"/>
      <c r="H12" s="4">
        <f t="shared" si="0"/>
        <v>0</v>
      </c>
      <c r="I12" s="2"/>
      <c r="J12" s="4">
        <f t="shared" ref="J12:J21" si="1">+H12*I12%</f>
        <v>0</v>
      </c>
      <c r="K12" s="5">
        <f t="shared" ref="K12:K21" si="2">ROUND(H12+J12,2)</f>
        <v>0</v>
      </c>
    </row>
    <row r="13" spans="1:11" ht="208.5" customHeight="1">
      <c r="A13" s="2">
        <v>3</v>
      </c>
      <c r="B13" s="10" t="s">
        <v>181</v>
      </c>
      <c r="C13" s="9"/>
      <c r="D13" s="9"/>
      <c r="E13" s="8" t="s">
        <v>11</v>
      </c>
      <c r="F13" s="11">
        <v>3000</v>
      </c>
      <c r="G13" s="2"/>
      <c r="H13" s="4">
        <f t="shared" si="0"/>
        <v>0</v>
      </c>
      <c r="I13" s="2"/>
      <c r="J13" s="4">
        <f t="shared" si="1"/>
        <v>0</v>
      </c>
      <c r="K13" s="5">
        <f t="shared" si="2"/>
        <v>0</v>
      </c>
    </row>
    <row r="14" spans="1:11" ht="219.75" customHeight="1">
      <c r="A14" s="2">
        <v>4</v>
      </c>
      <c r="B14" s="10" t="s">
        <v>182</v>
      </c>
      <c r="C14" s="9"/>
      <c r="D14" s="9"/>
      <c r="E14" s="8" t="s">
        <v>11</v>
      </c>
      <c r="F14" s="11">
        <v>1000</v>
      </c>
      <c r="G14" s="2"/>
      <c r="H14" s="4">
        <f t="shared" si="0"/>
        <v>0</v>
      </c>
      <c r="I14" s="2"/>
      <c r="J14" s="4">
        <f t="shared" si="1"/>
        <v>0</v>
      </c>
      <c r="K14" s="5">
        <f t="shared" si="2"/>
        <v>0</v>
      </c>
    </row>
    <row r="15" spans="1:11" ht="230.25" customHeight="1">
      <c r="A15" s="2">
        <v>5</v>
      </c>
      <c r="B15" s="10" t="s">
        <v>183</v>
      </c>
      <c r="C15" s="9"/>
      <c r="D15" s="9"/>
      <c r="E15" s="8" t="s">
        <v>11</v>
      </c>
      <c r="F15" s="11">
        <v>20</v>
      </c>
      <c r="G15" s="4"/>
      <c r="H15" s="4">
        <f t="shared" si="0"/>
        <v>0</v>
      </c>
      <c r="I15" s="2"/>
      <c r="J15" s="4">
        <f t="shared" si="1"/>
        <v>0</v>
      </c>
      <c r="K15" s="5">
        <f t="shared" si="2"/>
        <v>0</v>
      </c>
    </row>
    <row r="16" spans="1:11" ht="121.5" customHeight="1">
      <c r="A16" s="2">
        <v>6</v>
      </c>
      <c r="B16" s="10" t="s">
        <v>184</v>
      </c>
      <c r="C16" s="9"/>
      <c r="D16" s="9"/>
      <c r="E16" s="8" t="s">
        <v>11</v>
      </c>
      <c r="F16" s="11">
        <v>30</v>
      </c>
      <c r="G16" s="2"/>
      <c r="H16" s="4">
        <f t="shared" si="0"/>
        <v>0</v>
      </c>
      <c r="I16" s="2"/>
      <c r="J16" s="4">
        <f t="shared" si="1"/>
        <v>0</v>
      </c>
      <c r="K16" s="5">
        <f t="shared" si="2"/>
        <v>0</v>
      </c>
    </row>
    <row r="17" spans="1:11" ht="120.75" customHeight="1">
      <c r="A17" s="2">
        <v>7</v>
      </c>
      <c r="B17" s="10" t="s">
        <v>185</v>
      </c>
      <c r="C17" s="9"/>
      <c r="D17" s="9"/>
      <c r="E17" s="8" t="s">
        <v>11</v>
      </c>
      <c r="F17" s="11">
        <v>50</v>
      </c>
      <c r="G17" s="4"/>
      <c r="H17" s="4">
        <f t="shared" si="0"/>
        <v>0</v>
      </c>
      <c r="I17" s="2"/>
      <c r="J17" s="4">
        <f t="shared" si="1"/>
        <v>0</v>
      </c>
      <c r="K17" s="5">
        <f t="shared" si="2"/>
        <v>0</v>
      </c>
    </row>
    <row r="18" spans="1:11" ht="136.5" customHeight="1">
      <c r="A18" s="2">
        <v>8</v>
      </c>
      <c r="B18" s="10" t="s">
        <v>186</v>
      </c>
      <c r="C18" s="9"/>
      <c r="D18" s="9"/>
      <c r="E18" s="8" t="s">
        <v>11</v>
      </c>
      <c r="F18" s="11">
        <v>100</v>
      </c>
      <c r="G18" s="4"/>
      <c r="H18" s="4">
        <f t="shared" si="0"/>
        <v>0</v>
      </c>
      <c r="I18" s="2"/>
      <c r="J18" s="4">
        <f t="shared" si="1"/>
        <v>0</v>
      </c>
      <c r="K18" s="5">
        <f t="shared" si="2"/>
        <v>0</v>
      </c>
    </row>
    <row r="19" spans="1:11" ht="117" customHeight="1">
      <c r="A19" s="2">
        <v>9</v>
      </c>
      <c r="B19" s="10" t="s">
        <v>187</v>
      </c>
      <c r="C19" s="9"/>
      <c r="D19" s="9"/>
      <c r="E19" s="8" t="s">
        <v>11</v>
      </c>
      <c r="F19" s="11">
        <v>4</v>
      </c>
      <c r="G19" s="4"/>
      <c r="H19" s="4">
        <f t="shared" si="0"/>
        <v>0</v>
      </c>
      <c r="I19" s="2"/>
      <c r="J19" s="4">
        <f t="shared" si="1"/>
        <v>0</v>
      </c>
      <c r="K19" s="5">
        <f t="shared" si="2"/>
        <v>0</v>
      </c>
    </row>
    <row r="20" spans="1:11">
      <c r="A20" s="2">
        <v>10</v>
      </c>
      <c r="B20" s="10" t="s">
        <v>180</v>
      </c>
      <c r="C20" s="9"/>
      <c r="D20" s="9"/>
      <c r="E20" s="8" t="s">
        <v>11</v>
      </c>
      <c r="F20" s="11">
        <v>1800</v>
      </c>
      <c r="G20" s="4"/>
      <c r="H20" s="4">
        <f t="shared" si="0"/>
        <v>0</v>
      </c>
      <c r="I20" s="2"/>
      <c r="J20" s="4">
        <f t="shared" si="1"/>
        <v>0</v>
      </c>
      <c r="K20" s="5">
        <f t="shared" si="2"/>
        <v>0</v>
      </c>
    </row>
    <row r="21" spans="1:11" ht="102">
      <c r="A21" s="2">
        <v>11</v>
      </c>
      <c r="B21" s="10" t="s">
        <v>188</v>
      </c>
      <c r="C21" s="9"/>
      <c r="D21" s="9"/>
      <c r="E21" s="8" t="s">
        <v>11</v>
      </c>
      <c r="F21" s="11">
        <v>20</v>
      </c>
      <c r="G21" s="4"/>
      <c r="H21" s="4">
        <f t="shared" si="0"/>
        <v>0</v>
      </c>
      <c r="I21" s="2"/>
      <c r="J21" s="4">
        <f t="shared" si="1"/>
        <v>0</v>
      </c>
      <c r="K21" s="5">
        <f t="shared" si="2"/>
        <v>0</v>
      </c>
    </row>
    <row r="22" spans="1:11" ht="15" thickBot="1">
      <c r="A22" s="1"/>
      <c r="B22" s="1"/>
      <c r="C22" s="1"/>
      <c r="D22" s="1"/>
      <c r="E22" s="166" t="s">
        <v>9</v>
      </c>
      <c r="F22" s="167"/>
      <c r="G22" s="168"/>
      <c r="H22" s="66">
        <f>SUM(H11:H21)</f>
        <v>0</v>
      </c>
      <c r="I22" s="67"/>
      <c r="J22" s="67"/>
      <c r="K22" s="66">
        <f>SUM(K11:K21)</f>
        <v>0</v>
      </c>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69"/>
      <c r="I25" s="169"/>
      <c r="J25" s="169"/>
      <c r="K25" s="6"/>
    </row>
    <row r="30" spans="1:11" ht="28.5" customHeight="1"/>
  </sheetData>
  <mergeCells count="17">
    <mergeCell ref="A1:K1"/>
    <mergeCell ref="A2:K2"/>
    <mergeCell ref="A3:K3"/>
    <mergeCell ref="A5:K5"/>
    <mergeCell ref="K8:K9"/>
    <mergeCell ref="A6:K6"/>
    <mergeCell ref="A8:A9"/>
    <mergeCell ref="B8:B9"/>
    <mergeCell ref="C8:C9"/>
    <mergeCell ref="D8:D9"/>
    <mergeCell ref="E8:E9"/>
    <mergeCell ref="H25:J25"/>
    <mergeCell ref="F8:F9"/>
    <mergeCell ref="G8:G9"/>
    <mergeCell ref="H8:H9"/>
    <mergeCell ref="I8:J8"/>
    <mergeCell ref="E22:G22"/>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3">
    <pageSetUpPr fitToPage="1"/>
  </sheetPr>
  <dimension ref="A1:K25"/>
  <sheetViews>
    <sheetView zoomScaleNormal="100" workbookViewId="0">
      <selection activeCell="A5" sqref="A5:K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189</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74.75" customHeight="1">
      <c r="A11" s="2">
        <v>1</v>
      </c>
      <c r="B11" s="10" t="s">
        <v>193</v>
      </c>
      <c r="C11" s="9"/>
      <c r="D11" s="9"/>
      <c r="E11" s="8" t="s">
        <v>11</v>
      </c>
      <c r="F11" s="11">
        <v>10000</v>
      </c>
      <c r="G11" s="4"/>
      <c r="H11" s="4">
        <f t="shared" ref="H11:H16" si="0">ROUND(F11*G11,2)</f>
        <v>0</v>
      </c>
      <c r="I11" s="2"/>
      <c r="J11" s="4">
        <f t="shared" ref="J11:J16" si="1">+H11*I11%</f>
        <v>0</v>
      </c>
      <c r="K11" s="5">
        <f t="shared" ref="K11:K16" si="2">ROUND(H11+J11,2)</f>
        <v>0</v>
      </c>
    </row>
    <row r="12" spans="1:11" ht="39" customHeight="1">
      <c r="A12" s="55">
        <v>2</v>
      </c>
      <c r="B12" s="56" t="s">
        <v>612</v>
      </c>
      <c r="C12" s="57"/>
      <c r="D12" s="57"/>
      <c r="E12" s="58" t="s">
        <v>11</v>
      </c>
      <c r="F12" s="79">
        <v>9000</v>
      </c>
      <c r="G12" s="59"/>
      <c r="H12" s="59">
        <f t="shared" si="0"/>
        <v>0</v>
      </c>
      <c r="I12" s="55"/>
      <c r="J12" s="59">
        <f t="shared" si="1"/>
        <v>0</v>
      </c>
      <c r="K12" s="60">
        <f t="shared" si="2"/>
        <v>0</v>
      </c>
    </row>
    <row r="13" spans="1:11" ht="89.25">
      <c r="A13" s="2">
        <v>3</v>
      </c>
      <c r="B13" s="10" t="s">
        <v>194</v>
      </c>
      <c r="C13" s="9"/>
      <c r="D13" s="9"/>
      <c r="E13" s="8" t="s">
        <v>190</v>
      </c>
      <c r="F13" s="11">
        <v>1200</v>
      </c>
      <c r="G13" s="4"/>
      <c r="H13" s="4">
        <f t="shared" si="0"/>
        <v>0</v>
      </c>
      <c r="I13" s="2"/>
      <c r="J13" s="4">
        <f t="shared" si="1"/>
        <v>0</v>
      </c>
      <c r="K13" s="5">
        <f t="shared" si="2"/>
        <v>0</v>
      </c>
    </row>
    <row r="14" spans="1:11" ht="51">
      <c r="A14" s="2">
        <v>4</v>
      </c>
      <c r="B14" s="10" t="s">
        <v>191</v>
      </c>
      <c r="C14" s="9"/>
      <c r="D14" s="9"/>
      <c r="E14" s="8" t="s">
        <v>11</v>
      </c>
      <c r="F14" s="11">
        <v>14000</v>
      </c>
      <c r="G14" s="4"/>
      <c r="H14" s="4">
        <f t="shared" si="0"/>
        <v>0</v>
      </c>
      <c r="I14" s="2"/>
      <c r="J14" s="4">
        <f t="shared" si="1"/>
        <v>0</v>
      </c>
      <c r="K14" s="5">
        <f t="shared" si="2"/>
        <v>0</v>
      </c>
    </row>
    <row r="15" spans="1:11" ht="51">
      <c r="A15" s="2">
        <v>5</v>
      </c>
      <c r="B15" s="10" t="s">
        <v>192</v>
      </c>
      <c r="C15" s="9"/>
      <c r="D15" s="9"/>
      <c r="E15" s="8" t="s">
        <v>11</v>
      </c>
      <c r="F15" s="11">
        <v>6500</v>
      </c>
      <c r="G15" s="4"/>
      <c r="H15" s="4">
        <f t="shared" si="0"/>
        <v>0</v>
      </c>
      <c r="I15" s="2"/>
      <c r="J15" s="4">
        <f t="shared" si="1"/>
        <v>0</v>
      </c>
      <c r="K15" s="5">
        <f t="shared" si="2"/>
        <v>0</v>
      </c>
    </row>
    <row r="16" spans="1:11" ht="25.5">
      <c r="A16" s="2">
        <v>6</v>
      </c>
      <c r="B16" s="10" t="s">
        <v>195</v>
      </c>
      <c r="C16" s="9"/>
      <c r="D16" s="9"/>
      <c r="E16" s="8" t="s">
        <v>11</v>
      </c>
      <c r="F16" s="11">
        <v>2200</v>
      </c>
      <c r="G16" s="4"/>
      <c r="H16" s="4">
        <f t="shared" si="0"/>
        <v>0</v>
      </c>
      <c r="I16" s="2"/>
      <c r="J16" s="4">
        <f t="shared" si="1"/>
        <v>0</v>
      </c>
      <c r="K16" s="5">
        <f t="shared" si="2"/>
        <v>0</v>
      </c>
    </row>
    <row r="17" spans="1:11" ht="15" thickBot="1">
      <c r="A17" s="1"/>
      <c r="B17" s="1"/>
      <c r="C17" s="1"/>
      <c r="D17" s="1"/>
      <c r="E17" s="166" t="s">
        <v>9</v>
      </c>
      <c r="F17" s="167"/>
      <c r="G17" s="168"/>
      <c r="H17" s="66">
        <f>SUM(H11:H16)</f>
        <v>0</v>
      </c>
      <c r="I17" s="67"/>
      <c r="J17" s="67"/>
      <c r="K17" s="66">
        <f>SUM(K11:K16)</f>
        <v>0</v>
      </c>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69"/>
      <c r="I20" s="169"/>
      <c r="J20" s="169"/>
      <c r="K20" s="6"/>
    </row>
    <row r="25" spans="1:11" ht="41.25"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4">
    <pageSetUpPr fitToPage="1"/>
  </sheetPr>
  <dimension ref="A1:K20"/>
  <sheetViews>
    <sheetView workbookViewId="0">
      <selection activeCell="M37" sqref="M3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196</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02">
      <c r="A11" s="2">
        <v>1</v>
      </c>
      <c r="B11" s="10" t="s">
        <v>715</v>
      </c>
      <c r="C11" s="9"/>
      <c r="D11" s="9"/>
      <c r="E11" s="8" t="s">
        <v>43</v>
      </c>
      <c r="F11" s="11">
        <v>200</v>
      </c>
      <c r="G11" s="80"/>
      <c r="H11" s="4">
        <f>ROUND(F11*G11,2)</f>
        <v>0</v>
      </c>
      <c r="I11" s="2"/>
      <c r="J11" s="4">
        <f>+H11*I11%</f>
        <v>0</v>
      </c>
      <c r="K11" s="5">
        <f>ROUND(H11+J11,2)</f>
        <v>0</v>
      </c>
    </row>
    <row r="12" spans="1:11" ht="15" thickBot="1">
      <c r="A12" s="1"/>
      <c r="B12" s="26"/>
      <c r="C12" s="1"/>
      <c r="D12" s="1"/>
      <c r="E12" s="166" t="s">
        <v>9</v>
      </c>
      <c r="F12" s="167"/>
      <c r="G12" s="168"/>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69"/>
      <c r="I15" s="169"/>
      <c r="J15" s="169"/>
      <c r="K15" s="6"/>
    </row>
    <row r="20" ht="38.2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5">
    <pageSetUpPr fitToPage="1"/>
  </sheetPr>
  <dimension ref="A1:K25"/>
  <sheetViews>
    <sheetView topLeftCell="A3" workbookViewId="0">
      <selection activeCell="M12" sqref="M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197</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66">
      <c r="A11" s="2">
        <v>1</v>
      </c>
      <c r="B11" s="10" t="s">
        <v>703</v>
      </c>
      <c r="C11" s="9"/>
      <c r="D11" s="9"/>
      <c r="E11" s="8" t="s">
        <v>11</v>
      </c>
      <c r="F11" s="11">
        <v>6000</v>
      </c>
      <c r="G11" s="4"/>
      <c r="H11" s="4">
        <f t="shared" ref="H11:H16" si="0">ROUND(F11*G11,2)</f>
        <v>0</v>
      </c>
      <c r="I11" s="2"/>
      <c r="J11" s="4">
        <f>+H11*I11%</f>
        <v>0</v>
      </c>
      <c r="K11" s="5">
        <f>ROUND(H11+J11,2)</f>
        <v>0</v>
      </c>
    </row>
    <row r="12" spans="1:11" ht="38.25">
      <c r="A12" s="2">
        <v>2</v>
      </c>
      <c r="B12" s="10" t="s">
        <v>201</v>
      </c>
      <c r="C12" s="9"/>
      <c r="D12" s="9"/>
      <c r="E12" s="8" t="s">
        <v>11</v>
      </c>
      <c r="F12" s="11">
        <v>500</v>
      </c>
      <c r="G12" s="4"/>
      <c r="H12" s="4">
        <f t="shared" si="0"/>
        <v>0</v>
      </c>
      <c r="I12" s="2"/>
      <c r="J12" s="4">
        <f t="shared" ref="J12:J16" si="1">+H12*I12%</f>
        <v>0</v>
      </c>
      <c r="K12" s="5">
        <f t="shared" ref="K12:K16" si="2">ROUND(H12+J12,2)</f>
        <v>0</v>
      </c>
    </row>
    <row r="13" spans="1:11" ht="76.5">
      <c r="A13" s="2">
        <v>3</v>
      </c>
      <c r="B13" s="10" t="s">
        <v>198</v>
      </c>
      <c r="C13" s="9"/>
      <c r="D13" s="9"/>
      <c r="E13" s="8" t="s">
        <v>11</v>
      </c>
      <c r="F13" s="11">
        <v>3000</v>
      </c>
      <c r="G13" s="4"/>
      <c r="H13" s="4">
        <f t="shared" si="0"/>
        <v>0</v>
      </c>
      <c r="I13" s="2"/>
      <c r="J13" s="4">
        <f t="shared" si="1"/>
        <v>0</v>
      </c>
      <c r="K13" s="5">
        <f t="shared" si="2"/>
        <v>0</v>
      </c>
    </row>
    <row r="14" spans="1:11" ht="117">
      <c r="A14" s="2">
        <v>4</v>
      </c>
      <c r="B14" s="104" t="s">
        <v>716</v>
      </c>
      <c r="C14" s="9"/>
      <c r="D14" s="9"/>
      <c r="E14" s="8" t="s">
        <v>11</v>
      </c>
      <c r="F14" s="11">
        <v>4100</v>
      </c>
      <c r="G14" s="4"/>
      <c r="H14" s="4">
        <f t="shared" si="0"/>
        <v>0</v>
      </c>
      <c r="I14" s="2"/>
      <c r="J14" s="4">
        <f t="shared" si="1"/>
        <v>0</v>
      </c>
      <c r="K14" s="5">
        <f t="shared" si="2"/>
        <v>0</v>
      </c>
    </row>
    <row r="15" spans="1:11" ht="51">
      <c r="A15" s="2">
        <v>5</v>
      </c>
      <c r="B15" s="10" t="s">
        <v>199</v>
      </c>
      <c r="C15" s="9"/>
      <c r="D15" s="9"/>
      <c r="E15" s="8" t="s">
        <v>11</v>
      </c>
      <c r="F15" s="11">
        <v>100</v>
      </c>
      <c r="G15" s="4"/>
      <c r="H15" s="4">
        <f t="shared" si="0"/>
        <v>0</v>
      </c>
      <c r="I15" s="2"/>
      <c r="J15" s="4">
        <f t="shared" si="1"/>
        <v>0</v>
      </c>
      <c r="K15" s="5">
        <f t="shared" si="2"/>
        <v>0</v>
      </c>
    </row>
    <row r="16" spans="1:11" ht="51">
      <c r="A16" s="2">
        <v>6</v>
      </c>
      <c r="B16" s="10" t="s">
        <v>200</v>
      </c>
      <c r="C16" s="9"/>
      <c r="D16" s="9"/>
      <c r="E16" s="8" t="s">
        <v>11</v>
      </c>
      <c r="F16" s="11">
        <v>6000</v>
      </c>
      <c r="G16" s="4"/>
      <c r="H16" s="4">
        <f t="shared" si="0"/>
        <v>0</v>
      </c>
      <c r="I16" s="2"/>
      <c r="J16" s="4">
        <f t="shared" si="1"/>
        <v>0</v>
      </c>
      <c r="K16" s="5">
        <f t="shared" si="2"/>
        <v>0</v>
      </c>
    </row>
    <row r="17" spans="1:11" ht="15" thickBot="1">
      <c r="A17" s="1"/>
      <c r="B17" s="1"/>
      <c r="C17" s="1"/>
      <c r="D17" s="1"/>
      <c r="E17" s="166" t="s">
        <v>9</v>
      </c>
      <c r="F17" s="167"/>
      <c r="G17" s="168"/>
      <c r="H17" s="66">
        <f>SUM(H11:H16)</f>
        <v>0</v>
      </c>
      <c r="I17" s="67"/>
      <c r="J17" s="67"/>
      <c r="K17" s="66">
        <f>SUM(K11:K16)</f>
        <v>0</v>
      </c>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69"/>
      <c r="I20" s="169"/>
      <c r="J20" s="169"/>
      <c r="K20" s="6"/>
    </row>
    <row r="25" spans="1:11" ht="36.75"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6">
    <pageSetUpPr fitToPage="1"/>
  </sheetPr>
  <dimension ref="A1:K20"/>
  <sheetViews>
    <sheetView workbookViewId="0">
      <selection activeCell="M9" sqref="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5" customWidth="1"/>
    <col min="11" max="11" width="10.75"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202</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38.25">
      <c r="A11" s="2">
        <v>1</v>
      </c>
      <c r="B11" s="10" t="s">
        <v>203</v>
      </c>
      <c r="C11" s="9"/>
      <c r="D11" s="9"/>
      <c r="E11" s="8" t="s">
        <v>13</v>
      </c>
      <c r="F11" s="11">
        <v>50</v>
      </c>
      <c r="G11" s="80"/>
      <c r="H11" s="80">
        <f>ROUND(F11*G11,2)</f>
        <v>0</v>
      </c>
      <c r="I11" s="81"/>
      <c r="J11" s="80">
        <f>+H11*I11%</f>
        <v>0</v>
      </c>
      <c r="K11" s="82">
        <f>ROUND(H11+J11,2)</f>
        <v>0</v>
      </c>
    </row>
    <row r="12" spans="1:11" ht="15" thickBot="1">
      <c r="A12" s="1"/>
      <c r="B12" s="1"/>
      <c r="C12" s="1"/>
      <c r="D12" s="1"/>
      <c r="E12" s="166" t="s">
        <v>9</v>
      </c>
      <c r="F12" s="167"/>
      <c r="G12" s="168"/>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69"/>
      <c r="I15" s="169"/>
      <c r="J15" s="169"/>
      <c r="K15" s="6"/>
    </row>
    <row r="16" spans="1:11">
      <c r="D16" s="72"/>
      <c r="E16" s="72"/>
      <c r="F16" s="72"/>
      <c r="G16" s="72"/>
    </row>
    <row r="20" ht="31.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7">
    <pageSetUpPr fitToPage="1"/>
  </sheetPr>
  <dimension ref="A1:K21"/>
  <sheetViews>
    <sheetView workbookViewId="0">
      <selection activeCell="M9" sqref="L9: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4.25" customWidth="1"/>
    <col min="11" max="11" width="12.125"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204</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84.5" customHeight="1">
      <c r="A11" s="2">
        <v>1</v>
      </c>
      <c r="B11" s="10" t="s">
        <v>642</v>
      </c>
      <c r="C11" s="9"/>
      <c r="D11" s="9"/>
      <c r="E11" s="8" t="s">
        <v>11</v>
      </c>
      <c r="F11" s="11">
        <v>50</v>
      </c>
      <c r="G11" s="2"/>
      <c r="H11" s="4">
        <f t="shared" ref="H11:H12" si="0">ROUND(F11*G11,2)</f>
        <v>0</v>
      </c>
      <c r="I11" s="2"/>
      <c r="J11" s="4">
        <f>+H11*I11%</f>
        <v>0</v>
      </c>
      <c r="K11" s="5">
        <f>ROUND(H11+J11,2)</f>
        <v>0</v>
      </c>
    </row>
    <row r="12" spans="1:11" ht="158.25" customHeight="1">
      <c r="A12" s="2">
        <v>2</v>
      </c>
      <c r="B12" s="10" t="s">
        <v>652</v>
      </c>
      <c r="C12" s="9"/>
      <c r="D12" s="9"/>
      <c r="E12" s="8" t="s">
        <v>11</v>
      </c>
      <c r="F12" s="11">
        <v>400</v>
      </c>
      <c r="G12" s="2"/>
      <c r="H12" s="4">
        <f t="shared" si="0"/>
        <v>0</v>
      </c>
      <c r="I12" s="2"/>
      <c r="J12" s="4">
        <f t="shared" ref="J12" si="1">+H12*I12%</f>
        <v>0</v>
      </c>
      <c r="K12" s="5">
        <f t="shared" ref="K12" si="2">ROUND(H12+J12,2)</f>
        <v>0</v>
      </c>
    </row>
    <row r="13" spans="1:11" ht="15" thickBot="1">
      <c r="A13" s="1"/>
      <c r="B13" s="1"/>
      <c r="C13" s="1"/>
      <c r="D13" s="1"/>
      <c r="E13" s="166" t="s">
        <v>9</v>
      </c>
      <c r="F13" s="167"/>
      <c r="G13" s="168"/>
      <c r="H13" s="66">
        <f>SUM(H11:H12)</f>
        <v>0</v>
      </c>
      <c r="I13" s="67"/>
      <c r="J13" s="67"/>
      <c r="K13" s="6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69"/>
      <c r="I16" s="169"/>
      <c r="J16" s="169"/>
      <c r="K16" s="6"/>
    </row>
    <row r="21" ht="31.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0866141732283472" right="0.70866141732283472" top="0.74803149606299213" bottom="0.74803149606299213" header="0.31496062992125984" footer="0.31496062992125984"/>
  <pageSetup paperSize="9" scale="8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8">
    <pageSetUpPr fitToPage="1"/>
  </sheetPr>
  <dimension ref="A1:K20"/>
  <sheetViews>
    <sheetView workbookViewId="0">
      <selection activeCell="M9" sqref="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613</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98.25" customHeight="1">
      <c r="A11" s="2">
        <v>1</v>
      </c>
      <c r="B11" s="10" t="s">
        <v>653</v>
      </c>
      <c r="C11" s="9"/>
      <c r="D11" s="9"/>
      <c r="E11" s="8" t="s">
        <v>13</v>
      </c>
      <c r="F11" s="11">
        <v>250</v>
      </c>
      <c r="G11" s="80"/>
      <c r="H11" s="4">
        <f>ROUND(F11*G11,2)</f>
        <v>0</v>
      </c>
      <c r="I11" s="2"/>
      <c r="J11" s="4">
        <f>+H11*I11%</f>
        <v>0</v>
      </c>
      <c r="K11" s="5">
        <f>ROUND(H11+J11,2)</f>
        <v>0</v>
      </c>
    </row>
    <row r="12" spans="1:11" ht="15" thickBot="1">
      <c r="A12" s="1"/>
      <c r="B12" s="1"/>
      <c r="C12" s="1"/>
      <c r="D12" s="1"/>
      <c r="E12" s="166" t="s">
        <v>9</v>
      </c>
      <c r="F12" s="167"/>
      <c r="G12" s="168"/>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69"/>
      <c r="I15" s="169"/>
      <c r="J15" s="169"/>
      <c r="K15" s="6"/>
    </row>
    <row r="16" spans="1:11">
      <c r="B16" s="73"/>
    </row>
    <row r="20" ht="33"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9">
    <pageSetUpPr fitToPage="1"/>
  </sheetPr>
  <dimension ref="A1:K20"/>
  <sheetViews>
    <sheetView workbookViewId="0">
      <selection activeCell="A8" sqref="A8:K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205</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12.25" customHeight="1">
      <c r="A11" s="2">
        <v>1</v>
      </c>
      <c r="B11" s="10" t="s">
        <v>704</v>
      </c>
      <c r="C11" s="9"/>
      <c r="D11" s="9"/>
      <c r="E11" s="8" t="s">
        <v>11</v>
      </c>
      <c r="F11" s="11">
        <v>10</v>
      </c>
      <c r="G11" s="2"/>
      <c r="H11" s="4">
        <f>ROUND(F11*G11,2)</f>
        <v>0</v>
      </c>
      <c r="I11" s="2"/>
      <c r="J11" s="4">
        <f>+H11*I11%</f>
        <v>0</v>
      </c>
      <c r="K11" s="5">
        <f>ROUND(H11+J11,2)</f>
        <v>0</v>
      </c>
    </row>
    <row r="12" spans="1:11" ht="15" thickBot="1">
      <c r="A12" s="1"/>
      <c r="B12" s="1"/>
      <c r="C12" s="1"/>
      <c r="D12" s="1"/>
      <c r="E12" s="166" t="s">
        <v>9</v>
      </c>
      <c r="F12" s="167"/>
      <c r="G12" s="168"/>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51"/>
      <c r="C15" s="1"/>
      <c r="D15" s="1"/>
      <c r="E15" s="1"/>
      <c r="F15" s="1"/>
      <c r="G15" s="1"/>
      <c r="H15" s="169"/>
      <c r="I15" s="169"/>
      <c r="J15" s="169"/>
      <c r="K15" s="6"/>
    </row>
    <row r="20" ht="36"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K21"/>
  <sheetViews>
    <sheetView zoomScaleNormal="10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761</v>
      </c>
      <c r="B6" s="175"/>
      <c r="C6" s="175"/>
      <c r="D6" s="175"/>
      <c r="E6" s="175"/>
      <c r="F6" s="175"/>
      <c r="G6" s="175"/>
      <c r="H6" s="175"/>
      <c r="I6" s="175"/>
      <c r="J6" s="175"/>
      <c r="K6" s="175"/>
    </row>
    <row r="7" spans="1:11">
      <c r="A7" s="134"/>
      <c r="B7" s="134"/>
      <c r="C7" s="134"/>
      <c r="D7" s="134"/>
      <c r="E7" s="134"/>
      <c r="F7" s="134"/>
      <c r="G7" s="134"/>
      <c r="H7" s="134"/>
      <c r="I7" s="134"/>
      <c r="J7" s="134"/>
      <c r="K7" s="134"/>
    </row>
    <row r="8" spans="1:11" ht="14.25" customHeight="1">
      <c r="A8" s="179" t="s">
        <v>0</v>
      </c>
      <c r="B8" s="179" t="s">
        <v>1</v>
      </c>
      <c r="C8" s="172" t="s">
        <v>15</v>
      </c>
      <c r="D8" s="172" t="s">
        <v>14</v>
      </c>
      <c r="E8" s="179" t="s">
        <v>2</v>
      </c>
      <c r="F8" s="179" t="s">
        <v>3</v>
      </c>
      <c r="G8" s="172" t="s">
        <v>4</v>
      </c>
      <c r="H8" s="172" t="s">
        <v>5</v>
      </c>
      <c r="I8" s="181" t="s">
        <v>6</v>
      </c>
      <c r="J8" s="182"/>
      <c r="K8" s="172" t="s">
        <v>8</v>
      </c>
    </row>
    <row r="9" spans="1:11" ht="25.5">
      <c r="A9" s="180"/>
      <c r="B9" s="180"/>
      <c r="C9" s="173"/>
      <c r="D9" s="173"/>
      <c r="E9" s="180"/>
      <c r="F9" s="180"/>
      <c r="G9" s="173"/>
      <c r="H9" s="173"/>
      <c r="I9" s="157" t="s">
        <v>10</v>
      </c>
      <c r="J9" s="157" t="s">
        <v>7</v>
      </c>
      <c r="K9" s="173"/>
    </row>
    <row r="10" spans="1:11">
      <c r="A10" s="158">
        <v>1</v>
      </c>
      <c r="B10" s="159">
        <v>2</v>
      </c>
      <c r="C10" s="159">
        <v>3</v>
      </c>
      <c r="D10" s="159">
        <v>4</v>
      </c>
      <c r="E10" s="159">
        <v>5</v>
      </c>
      <c r="F10" s="159">
        <v>6</v>
      </c>
      <c r="G10" s="159">
        <v>7</v>
      </c>
      <c r="H10" s="159">
        <v>8</v>
      </c>
      <c r="I10" s="159">
        <v>9</v>
      </c>
      <c r="J10" s="159">
        <v>10</v>
      </c>
      <c r="K10" s="159">
        <v>11</v>
      </c>
    </row>
    <row r="11" spans="1:11" ht="262.5" customHeight="1">
      <c r="A11" s="2">
        <v>1</v>
      </c>
      <c r="B11" s="10" t="s">
        <v>78</v>
      </c>
      <c r="C11" s="9"/>
      <c r="D11" s="9"/>
      <c r="E11" s="8" t="s">
        <v>11</v>
      </c>
      <c r="F11" s="11">
        <v>2200</v>
      </c>
      <c r="G11" s="2"/>
      <c r="H11" s="4">
        <f>ROUND(F11*G11,2)</f>
        <v>0</v>
      </c>
      <c r="I11" s="2"/>
      <c r="J11" s="4">
        <f>+H11*I11%</f>
        <v>0</v>
      </c>
      <c r="K11" s="5">
        <f>ROUND(H11+J11,2)</f>
        <v>0</v>
      </c>
    </row>
    <row r="12" spans="1:11" ht="127.5">
      <c r="A12" s="2">
        <v>2</v>
      </c>
      <c r="B12" s="10" t="s">
        <v>17</v>
      </c>
      <c r="C12" s="9"/>
      <c r="D12" s="9"/>
      <c r="E12" s="8" t="s">
        <v>11</v>
      </c>
      <c r="F12" s="11">
        <v>150</v>
      </c>
      <c r="G12" s="2"/>
      <c r="H12" s="4">
        <f>ROUND(F12*G12,2)</f>
        <v>0</v>
      </c>
      <c r="I12" s="2"/>
      <c r="J12" s="4">
        <f>+H12*I12%</f>
        <v>0</v>
      </c>
      <c r="K12" s="5">
        <f>ROUND(H12+J12,2)</f>
        <v>0</v>
      </c>
    </row>
    <row r="13" spans="1:11" ht="15" thickBot="1">
      <c r="A13" s="1"/>
      <c r="B13" s="1"/>
      <c r="C13" s="1"/>
      <c r="D13" s="1"/>
      <c r="E13" s="166" t="s">
        <v>9</v>
      </c>
      <c r="F13" s="167"/>
      <c r="G13" s="168"/>
      <c r="H13" s="66">
        <f>SUM(H11:H12)</f>
        <v>0</v>
      </c>
      <c r="I13" s="67"/>
      <c r="J13" s="67"/>
      <c r="K13" s="6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69"/>
      <c r="I16" s="169"/>
      <c r="J16" s="169"/>
      <c r="K16" s="6"/>
    </row>
    <row r="20" ht="9.75" customHeight="1"/>
    <row r="21" ht="41.25" customHeight="1"/>
  </sheetData>
  <mergeCells count="17">
    <mergeCell ref="H16:J16"/>
    <mergeCell ref="F8:F9"/>
    <mergeCell ref="G8:G9"/>
    <mergeCell ref="H8:H9"/>
    <mergeCell ref="I8:J8"/>
    <mergeCell ref="E13:G13"/>
    <mergeCell ref="E8:E9"/>
    <mergeCell ref="A1:K1"/>
    <mergeCell ref="A2:K2"/>
    <mergeCell ref="A3:K3"/>
    <mergeCell ref="A6:K6"/>
    <mergeCell ref="K8:K9"/>
    <mergeCell ref="A5:K5"/>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20">
    <pageSetUpPr fitToPage="1"/>
  </sheetPr>
  <dimension ref="A1:K28"/>
  <sheetViews>
    <sheetView workbookViewId="0">
      <selection activeCell="A8" sqref="A8:K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206</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5.5">
      <c r="A11" s="2">
        <v>1</v>
      </c>
      <c r="B11" s="10" t="s">
        <v>207</v>
      </c>
      <c r="C11" s="9"/>
      <c r="D11" s="9"/>
      <c r="E11" s="8" t="s">
        <v>11</v>
      </c>
      <c r="F11" s="11">
        <v>10</v>
      </c>
      <c r="G11" s="4"/>
      <c r="H11" s="4">
        <f t="shared" ref="H11:H18" si="0">ROUND(F11*G11,2)</f>
        <v>0</v>
      </c>
      <c r="I11" s="2"/>
      <c r="J11" s="4">
        <f>+H11*I11%</f>
        <v>0</v>
      </c>
      <c r="K11" s="5">
        <f>ROUND(H11+J11,2)</f>
        <v>0</v>
      </c>
    </row>
    <row r="12" spans="1:11" ht="25.5">
      <c r="A12" s="2">
        <v>2</v>
      </c>
      <c r="B12" s="10" t="s">
        <v>208</v>
      </c>
      <c r="C12" s="9"/>
      <c r="D12" s="9"/>
      <c r="E12" s="8" t="s">
        <v>11</v>
      </c>
      <c r="F12" s="11">
        <v>20</v>
      </c>
      <c r="G12" s="4"/>
      <c r="H12" s="4">
        <f t="shared" si="0"/>
        <v>0</v>
      </c>
      <c r="I12" s="2"/>
      <c r="J12" s="4">
        <f t="shared" ref="J12:J18" si="1">+H12*I12%</f>
        <v>0</v>
      </c>
      <c r="K12" s="5">
        <f t="shared" ref="K12:K18" si="2">ROUND(H12+J12,2)</f>
        <v>0</v>
      </c>
    </row>
    <row r="13" spans="1:11" ht="25.5">
      <c r="A13" s="2">
        <v>3</v>
      </c>
      <c r="B13" s="10" t="s">
        <v>209</v>
      </c>
      <c r="C13" s="9"/>
      <c r="D13" s="9"/>
      <c r="E13" s="8" t="s">
        <v>11</v>
      </c>
      <c r="F13" s="11">
        <v>150</v>
      </c>
      <c r="G13" s="4"/>
      <c r="H13" s="4">
        <f t="shared" si="0"/>
        <v>0</v>
      </c>
      <c r="I13" s="2"/>
      <c r="J13" s="4">
        <f t="shared" si="1"/>
        <v>0</v>
      </c>
      <c r="K13" s="5">
        <f t="shared" si="2"/>
        <v>0</v>
      </c>
    </row>
    <row r="14" spans="1:11" ht="25.5">
      <c r="A14" s="2">
        <v>4</v>
      </c>
      <c r="B14" s="10" t="s">
        <v>210</v>
      </c>
      <c r="C14" s="9"/>
      <c r="D14" s="9"/>
      <c r="E14" s="8" t="s">
        <v>11</v>
      </c>
      <c r="F14" s="11">
        <v>20</v>
      </c>
      <c r="G14" s="4"/>
      <c r="H14" s="4">
        <f t="shared" si="0"/>
        <v>0</v>
      </c>
      <c r="I14" s="2"/>
      <c r="J14" s="4">
        <f t="shared" si="1"/>
        <v>0</v>
      </c>
      <c r="K14" s="5">
        <f t="shared" si="2"/>
        <v>0</v>
      </c>
    </row>
    <row r="15" spans="1:11" ht="25.5">
      <c r="A15" s="2">
        <v>5</v>
      </c>
      <c r="B15" s="10" t="s">
        <v>211</v>
      </c>
      <c r="C15" s="9"/>
      <c r="D15" s="9"/>
      <c r="E15" s="8" t="s">
        <v>11</v>
      </c>
      <c r="F15" s="11">
        <v>200</v>
      </c>
      <c r="G15" s="4"/>
      <c r="H15" s="4">
        <f t="shared" si="0"/>
        <v>0</v>
      </c>
      <c r="I15" s="2"/>
      <c r="J15" s="4">
        <f t="shared" si="1"/>
        <v>0</v>
      </c>
      <c r="K15" s="5">
        <f t="shared" si="2"/>
        <v>0</v>
      </c>
    </row>
    <row r="16" spans="1:11" ht="25.5">
      <c r="A16" s="2">
        <v>6</v>
      </c>
      <c r="B16" s="10" t="s">
        <v>212</v>
      </c>
      <c r="C16" s="9"/>
      <c r="D16" s="9"/>
      <c r="E16" s="8" t="s">
        <v>11</v>
      </c>
      <c r="F16" s="11">
        <v>20</v>
      </c>
      <c r="G16" s="2"/>
      <c r="H16" s="4">
        <f t="shared" si="0"/>
        <v>0</v>
      </c>
      <c r="I16" s="2"/>
      <c r="J16" s="4">
        <f t="shared" si="1"/>
        <v>0</v>
      </c>
      <c r="K16" s="5">
        <f t="shared" si="2"/>
        <v>0</v>
      </c>
    </row>
    <row r="17" spans="1:11" ht="25.5">
      <c r="A17" s="2">
        <v>7</v>
      </c>
      <c r="B17" s="10" t="s">
        <v>213</v>
      </c>
      <c r="C17" s="9"/>
      <c r="D17" s="9"/>
      <c r="E17" s="8" t="s">
        <v>11</v>
      </c>
      <c r="F17" s="11">
        <v>300</v>
      </c>
      <c r="G17" s="4"/>
      <c r="H17" s="4">
        <f t="shared" si="0"/>
        <v>0</v>
      </c>
      <c r="I17" s="2"/>
      <c r="J17" s="4">
        <f t="shared" si="1"/>
        <v>0</v>
      </c>
      <c r="K17" s="5">
        <f t="shared" si="2"/>
        <v>0</v>
      </c>
    </row>
    <row r="18" spans="1:11" ht="51">
      <c r="A18" s="2">
        <v>8</v>
      </c>
      <c r="B18" s="10" t="s">
        <v>214</v>
      </c>
      <c r="C18" s="9"/>
      <c r="D18" s="9"/>
      <c r="E18" s="8" t="s">
        <v>11</v>
      </c>
      <c r="F18" s="11">
        <v>3200</v>
      </c>
      <c r="G18" s="2"/>
      <c r="H18" s="4">
        <f t="shared" si="0"/>
        <v>0</v>
      </c>
      <c r="I18" s="2"/>
      <c r="J18" s="4">
        <f t="shared" si="1"/>
        <v>0</v>
      </c>
      <c r="K18" s="5">
        <f t="shared" si="2"/>
        <v>0</v>
      </c>
    </row>
    <row r="19" spans="1:11" ht="15" thickBot="1">
      <c r="A19" s="1"/>
      <c r="B19" s="1"/>
      <c r="C19" s="1"/>
      <c r="D19" s="1"/>
      <c r="E19" s="166" t="s">
        <v>9</v>
      </c>
      <c r="F19" s="167"/>
      <c r="G19" s="168"/>
      <c r="H19" s="66">
        <f>SUM(H11:H18)</f>
        <v>0</v>
      </c>
      <c r="I19" s="67"/>
      <c r="J19" s="67"/>
      <c r="K19" s="66">
        <f>SUM(K11:K18)</f>
        <v>0</v>
      </c>
    </row>
    <row r="20" spans="1:11" ht="38.25">
      <c r="A20" s="1"/>
      <c r="B20" s="26" t="s">
        <v>217</v>
      </c>
      <c r="C20" s="1"/>
      <c r="D20" s="1"/>
      <c r="E20" s="20"/>
      <c r="F20" s="1"/>
      <c r="G20" s="1"/>
      <c r="H20" s="27"/>
      <c r="I20" s="1"/>
      <c r="J20" s="1"/>
      <c r="K20" s="27"/>
    </row>
    <row r="21" spans="1:11" ht="25.5">
      <c r="A21" s="1"/>
      <c r="B21" s="26" t="s">
        <v>215</v>
      </c>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69"/>
      <c r="I23" s="169"/>
      <c r="J23" s="169"/>
      <c r="K23" s="6"/>
    </row>
    <row r="28" spans="1:11" ht="33.75" customHeight="1"/>
  </sheetData>
  <mergeCells count="17">
    <mergeCell ref="A1:K1"/>
    <mergeCell ref="A2:K2"/>
    <mergeCell ref="A3:K3"/>
    <mergeCell ref="A5:K5"/>
    <mergeCell ref="K8:K9"/>
    <mergeCell ref="A6:K6"/>
    <mergeCell ref="A8:A9"/>
    <mergeCell ref="B8:B9"/>
    <mergeCell ref="C8:C9"/>
    <mergeCell ref="D8:D9"/>
    <mergeCell ref="E8:E9"/>
    <mergeCell ref="H23:J23"/>
    <mergeCell ref="F8:F9"/>
    <mergeCell ref="G8:G9"/>
    <mergeCell ref="H8:H9"/>
    <mergeCell ref="I8:J8"/>
    <mergeCell ref="E19:G1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21">
    <pageSetUpPr fitToPage="1"/>
  </sheetPr>
  <dimension ref="A1:K31"/>
  <sheetViews>
    <sheetView workbookViewId="0">
      <selection activeCell="M12" sqref="M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216</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91.25">
      <c r="A11" s="2">
        <v>1</v>
      </c>
      <c r="B11" s="10" t="s">
        <v>230</v>
      </c>
      <c r="C11" s="9"/>
      <c r="D11" s="9"/>
      <c r="E11" s="8" t="s">
        <v>11</v>
      </c>
      <c r="F11" s="11">
        <v>200</v>
      </c>
      <c r="G11" s="4"/>
      <c r="H11" s="4">
        <f t="shared" ref="H11:H22" si="0">ROUND(F11*G11,2)</f>
        <v>0</v>
      </c>
      <c r="I11" s="2"/>
      <c r="J11" s="4">
        <f>+H11*I11%</f>
        <v>0</v>
      </c>
      <c r="K11" s="5">
        <f>ROUND(H11+J11,2)</f>
        <v>0</v>
      </c>
    </row>
    <row r="12" spans="1:11" ht="183" customHeight="1">
      <c r="A12" s="13">
        <v>2</v>
      </c>
      <c r="B12" s="14" t="s">
        <v>218</v>
      </c>
      <c r="C12" s="15"/>
      <c r="D12" s="15"/>
      <c r="E12" s="16"/>
      <c r="F12" s="17"/>
      <c r="G12" s="18"/>
      <c r="H12" s="18"/>
      <c r="I12" s="13"/>
      <c r="J12" s="18"/>
      <c r="K12" s="19"/>
    </row>
    <row r="13" spans="1:11">
      <c r="A13" s="2" t="s">
        <v>56</v>
      </c>
      <c r="B13" s="10" t="s">
        <v>219</v>
      </c>
      <c r="C13" s="9"/>
      <c r="D13" s="9"/>
      <c r="E13" s="8" t="s">
        <v>11</v>
      </c>
      <c r="F13" s="11">
        <v>1700</v>
      </c>
      <c r="G13" s="4"/>
      <c r="H13" s="4">
        <f t="shared" si="0"/>
        <v>0</v>
      </c>
      <c r="I13" s="2"/>
      <c r="J13" s="4">
        <f t="shared" ref="J13:J22" si="1">+H13*I13%</f>
        <v>0</v>
      </c>
      <c r="K13" s="5">
        <f t="shared" ref="K13:K22" si="2">ROUND(H13+J13,2)</f>
        <v>0</v>
      </c>
    </row>
    <row r="14" spans="1:11">
      <c r="A14" s="2" t="s">
        <v>57</v>
      </c>
      <c r="B14" s="10" t="s">
        <v>220</v>
      </c>
      <c r="C14" s="9"/>
      <c r="D14" s="9"/>
      <c r="E14" s="8" t="s">
        <v>11</v>
      </c>
      <c r="F14" s="11">
        <v>200</v>
      </c>
      <c r="G14" s="4"/>
      <c r="H14" s="4">
        <f t="shared" si="0"/>
        <v>0</v>
      </c>
      <c r="I14" s="2"/>
      <c r="J14" s="4">
        <f t="shared" si="1"/>
        <v>0</v>
      </c>
      <c r="K14" s="5">
        <f t="shared" si="2"/>
        <v>0</v>
      </c>
    </row>
    <row r="15" spans="1:11">
      <c r="A15" s="46" t="s">
        <v>58</v>
      </c>
      <c r="B15" s="10" t="s">
        <v>221</v>
      </c>
      <c r="C15" s="9"/>
      <c r="D15" s="9"/>
      <c r="E15" s="8" t="s">
        <v>11</v>
      </c>
      <c r="F15" s="11">
        <v>200</v>
      </c>
      <c r="G15" s="4"/>
      <c r="H15" s="4">
        <f t="shared" si="0"/>
        <v>0</v>
      </c>
      <c r="I15" s="2"/>
      <c r="J15" s="4">
        <f t="shared" si="1"/>
        <v>0</v>
      </c>
      <c r="K15" s="5">
        <f t="shared" si="2"/>
        <v>0</v>
      </c>
    </row>
    <row r="16" spans="1:11">
      <c r="A16" s="2" t="s">
        <v>59</v>
      </c>
      <c r="B16" s="10" t="s">
        <v>222</v>
      </c>
      <c r="C16" s="9"/>
      <c r="D16" s="9"/>
      <c r="E16" s="8" t="s">
        <v>11</v>
      </c>
      <c r="F16" s="11">
        <v>30</v>
      </c>
      <c r="G16" s="4"/>
      <c r="H16" s="4">
        <f t="shared" si="0"/>
        <v>0</v>
      </c>
      <c r="I16" s="2"/>
      <c r="J16" s="4">
        <f t="shared" si="1"/>
        <v>0</v>
      </c>
      <c r="K16" s="5">
        <f t="shared" si="2"/>
        <v>0</v>
      </c>
    </row>
    <row r="17" spans="1:11">
      <c r="A17" s="2" t="s">
        <v>60</v>
      </c>
      <c r="B17" s="10" t="s">
        <v>223</v>
      </c>
      <c r="C17" s="9"/>
      <c r="D17" s="9"/>
      <c r="E17" s="8" t="s">
        <v>11</v>
      </c>
      <c r="F17" s="11">
        <v>30</v>
      </c>
      <c r="G17" s="4"/>
      <c r="H17" s="4">
        <f t="shared" si="0"/>
        <v>0</v>
      </c>
      <c r="I17" s="2"/>
      <c r="J17" s="4">
        <f t="shared" si="1"/>
        <v>0</v>
      </c>
      <c r="K17" s="5">
        <f t="shared" si="2"/>
        <v>0</v>
      </c>
    </row>
    <row r="18" spans="1:11">
      <c r="A18" s="2" t="s">
        <v>574</v>
      </c>
      <c r="B18" s="10" t="s">
        <v>224</v>
      </c>
      <c r="C18" s="9"/>
      <c r="D18" s="9"/>
      <c r="E18" s="8" t="s">
        <v>11</v>
      </c>
      <c r="F18" s="11">
        <v>30</v>
      </c>
      <c r="G18" s="4"/>
      <c r="H18" s="4">
        <f t="shared" si="0"/>
        <v>0</v>
      </c>
      <c r="I18" s="2"/>
      <c r="J18" s="4">
        <f t="shared" si="1"/>
        <v>0</v>
      </c>
      <c r="K18" s="5">
        <f t="shared" si="2"/>
        <v>0</v>
      </c>
    </row>
    <row r="19" spans="1:11" ht="210" customHeight="1">
      <c r="A19" s="2">
        <v>3</v>
      </c>
      <c r="B19" s="14" t="s">
        <v>225</v>
      </c>
      <c r="C19" s="15"/>
      <c r="D19" s="15"/>
      <c r="E19" s="16"/>
      <c r="F19" s="17"/>
      <c r="G19" s="13"/>
      <c r="H19" s="18"/>
      <c r="I19" s="13"/>
      <c r="J19" s="18"/>
      <c r="K19" s="19"/>
    </row>
    <row r="20" spans="1:11">
      <c r="A20" s="2">
        <v>4</v>
      </c>
      <c r="B20" s="10" t="s">
        <v>226</v>
      </c>
      <c r="C20" s="9"/>
      <c r="D20" s="9"/>
      <c r="E20" s="8" t="s">
        <v>11</v>
      </c>
      <c r="F20" s="11">
        <v>10</v>
      </c>
      <c r="G20" s="4"/>
      <c r="H20" s="4">
        <f t="shared" si="0"/>
        <v>0</v>
      </c>
      <c r="I20" s="2"/>
      <c r="J20" s="4">
        <f t="shared" si="1"/>
        <v>0</v>
      </c>
      <c r="K20" s="5">
        <f t="shared" si="2"/>
        <v>0</v>
      </c>
    </row>
    <row r="21" spans="1:11">
      <c r="A21" s="46">
        <v>5</v>
      </c>
      <c r="B21" s="10" t="s">
        <v>227</v>
      </c>
      <c r="C21" s="9"/>
      <c r="D21" s="9"/>
      <c r="E21" s="8" t="s">
        <v>11</v>
      </c>
      <c r="F21" s="11">
        <v>10</v>
      </c>
      <c r="G21" s="4"/>
      <c r="H21" s="4">
        <f t="shared" si="0"/>
        <v>0</v>
      </c>
      <c r="I21" s="2"/>
      <c r="J21" s="4">
        <f t="shared" si="1"/>
        <v>0</v>
      </c>
      <c r="K21" s="5">
        <f t="shared" si="2"/>
        <v>0</v>
      </c>
    </row>
    <row r="22" spans="1:11">
      <c r="A22" s="2">
        <v>6</v>
      </c>
      <c r="B22" s="10" t="s">
        <v>228</v>
      </c>
      <c r="C22" s="9"/>
      <c r="D22" s="9"/>
      <c r="E22" s="8" t="s">
        <v>11</v>
      </c>
      <c r="F22" s="11">
        <v>10</v>
      </c>
      <c r="G22" s="4"/>
      <c r="H22" s="4">
        <f t="shared" si="0"/>
        <v>0</v>
      </c>
      <c r="I22" s="2"/>
      <c r="J22" s="4">
        <f t="shared" si="1"/>
        <v>0</v>
      </c>
      <c r="K22" s="5">
        <f t="shared" si="2"/>
        <v>0</v>
      </c>
    </row>
    <row r="23" spans="1:11" ht="15" thickBot="1">
      <c r="A23" s="1"/>
      <c r="B23" s="1"/>
      <c r="C23" s="1"/>
      <c r="D23" s="1"/>
      <c r="E23" s="166" t="s">
        <v>9</v>
      </c>
      <c r="F23" s="167"/>
      <c r="G23" s="168"/>
      <c r="H23" s="66">
        <f>SUM(H11:H22)</f>
        <v>0</v>
      </c>
      <c r="I23" s="67"/>
      <c r="J23" s="67"/>
      <c r="K23" s="66">
        <f>SUM(K11:K22)</f>
        <v>0</v>
      </c>
    </row>
    <row r="24" spans="1:11">
      <c r="A24" s="1"/>
      <c r="B24" s="26"/>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69"/>
      <c r="I26" s="169"/>
      <c r="J26" s="169"/>
      <c r="K26" s="6"/>
    </row>
    <row r="31" spans="1:11" ht="30" customHeight="1"/>
  </sheetData>
  <mergeCells count="17">
    <mergeCell ref="A1:K1"/>
    <mergeCell ref="A2:K2"/>
    <mergeCell ref="A3:K3"/>
    <mergeCell ref="A5:K5"/>
    <mergeCell ref="K8:K9"/>
    <mergeCell ref="A6:K6"/>
    <mergeCell ref="A8:A9"/>
    <mergeCell ref="B8:B9"/>
    <mergeCell ref="C8:C9"/>
    <mergeCell ref="D8:D9"/>
    <mergeCell ref="E8:E9"/>
    <mergeCell ref="H26:J26"/>
    <mergeCell ref="F8:F9"/>
    <mergeCell ref="G8:G9"/>
    <mergeCell ref="H8:H9"/>
    <mergeCell ref="I8:J8"/>
    <mergeCell ref="E23:G23"/>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2">
    <pageSetUpPr fitToPage="1"/>
  </sheetPr>
  <dimension ref="A1:K66"/>
  <sheetViews>
    <sheetView workbookViewId="0">
      <selection activeCell="M9" sqref="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229</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60">
        <v>2</v>
      </c>
      <c r="C10" s="159">
        <v>3</v>
      </c>
      <c r="D10" s="159">
        <v>4</v>
      </c>
      <c r="E10" s="159">
        <v>5</v>
      </c>
      <c r="F10" s="159">
        <v>6</v>
      </c>
      <c r="G10" s="159">
        <v>7</v>
      </c>
      <c r="H10" s="159">
        <v>8</v>
      </c>
      <c r="I10" s="159">
        <v>9</v>
      </c>
      <c r="J10" s="159">
        <v>10</v>
      </c>
      <c r="K10" s="159">
        <v>11</v>
      </c>
    </row>
    <row r="11" spans="1:11">
      <c r="A11" s="24">
        <v>1</v>
      </c>
      <c r="B11" s="29" t="s">
        <v>262</v>
      </c>
      <c r="C11" s="22"/>
      <c r="D11" s="9"/>
      <c r="E11" s="8" t="s">
        <v>13</v>
      </c>
      <c r="F11" s="11">
        <v>150</v>
      </c>
      <c r="G11" s="4"/>
      <c r="H11" s="4">
        <f t="shared" ref="H11:H56" si="0">ROUND(F11*G11,2)</f>
        <v>0</v>
      </c>
      <c r="I11" s="2"/>
      <c r="J11" s="4">
        <f>+H11*I11%</f>
        <v>0</v>
      </c>
      <c r="K11" s="5">
        <f>ROUND(H11+J11,2)</f>
        <v>0</v>
      </c>
    </row>
    <row r="12" spans="1:11">
      <c r="A12" s="24">
        <v>2</v>
      </c>
      <c r="B12" s="29" t="s">
        <v>575</v>
      </c>
      <c r="C12" s="22"/>
      <c r="D12" s="9"/>
      <c r="E12" s="8" t="s">
        <v>13</v>
      </c>
      <c r="F12" s="11">
        <v>150</v>
      </c>
      <c r="G12" s="4"/>
      <c r="H12" s="4">
        <f t="shared" si="0"/>
        <v>0</v>
      </c>
      <c r="I12" s="2"/>
      <c r="J12" s="4">
        <f t="shared" ref="J12:J45" si="1">+H12*I12%</f>
        <v>0</v>
      </c>
      <c r="K12" s="5">
        <f t="shared" ref="K12:K45" si="2">ROUND(H12+J12,2)</f>
        <v>0</v>
      </c>
    </row>
    <row r="13" spans="1:11">
      <c r="A13" s="24">
        <v>3</v>
      </c>
      <c r="B13" s="29" t="s">
        <v>231</v>
      </c>
      <c r="C13" s="22"/>
      <c r="D13" s="9"/>
      <c r="E13" s="8" t="s">
        <v>13</v>
      </c>
      <c r="F13" s="11">
        <v>150</v>
      </c>
      <c r="G13" s="4"/>
      <c r="H13" s="4">
        <f t="shared" si="0"/>
        <v>0</v>
      </c>
      <c r="I13" s="2"/>
      <c r="J13" s="4">
        <f t="shared" si="1"/>
        <v>0</v>
      </c>
      <c r="K13" s="5">
        <f t="shared" si="2"/>
        <v>0</v>
      </c>
    </row>
    <row r="14" spans="1:11">
      <c r="A14" s="24">
        <v>4</v>
      </c>
      <c r="B14" s="29" t="s">
        <v>232</v>
      </c>
      <c r="C14" s="22"/>
      <c r="D14" s="9"/>
      <c r="E14" s="8" t="s">
        <v>13</v>
      </c>
      <c r="F14" s="11">
        <v>300</v>
      </c>
      <c r="G14" s="4"/>
      <c r="H14" s="4">
        <f t="shared" si="0"/>
        <v>0</v>
      </c>
      <c r="I14" s="2"/>
      <c r="J14" s="4">
        <f t="shared" si="1"/>
        <v>0</v>
      </c>
      <c r="K14" s="5">
        <f t="shared" si="2"/>
        <v>0</v>
      </c>
    </row>
    <row r="15" spans="1:11">
      <c r="A15" s="24">
        <v>5</v>
      </c>
      <c r="B15" s="29" t="s">
        <v>233</v>
      </c>
      <c r="C15" s="22"/>
      <c r="D15" s="9"/>
      <c r="E15" s="8" t="s">
        <v>13</v>
      </c>
      <c r="F15" s="11">
        <v>200</v>
      </c>
      <c r="G15" s="4"/>
      <c r="H15" s="4">
        <f t="shared" si="0"/>
        <v>0</v>
      </c>
      <c r="I15" s="2"/>
      <c r="J15" s="4">
        <f t="shared" si="1"/>
        <v>0</v>
      </c>
      <c r="K15" s="5">
        <f t="shared" si="2"/>
        <v>0</v>
      </c>
    </row>
    <row r="16" spans="1:11">
      <c r="A16" s="24">
        <v>6</v>
      </c>
      <c r="B16" s="29" t="s">
        <v>234</v>
      </c>
      <c r="C16" s="22"/>
      <c r="D16" s="9"/>
      <c r="E16" s="8" t="s">
        <v>13</v>
      </c>
      <c r="F16" s="11">
        <v>150</v>
      </c>
      <c r="G16" s="4"/>
      <c r="H16" s="4">
        <f t="shared" si="0"/>
        <v>0</v>
      </c>
      <c r="I16" s="2"/>
      <c r="J16" s="4">
        <f t="shared" si="1"/>
        <v>0</v>
      </c>
      <c r="K16" s="5">
        <f t="shared" si="2"/>
        <v>0</v>
      </c>
    </row>
    <row r="17" spans="1:11">
      <c r="A17" s="24">
        <v>7</v>
      </c>
      <c r="B17" s="29" t="s">
        <v>235</v>
      </c>
      <c r="C17" s="22"/>
      <c r="D17" s="9"/>
      <c r="E17" s="8" t="s">
        <v>13</v>
      </c>
      <c r="F17" s="11">
        <v>700</v>
      </c>
      <c r="G17" s="4"/>
      <c r="H17" s="4">
        <f t="shared" si="0"/>
        <v>0</v>
      </c>
      <c r="I17" s="2"/>
      <c r="J17" s="4">
        <f t="shared" si="1"/>
        <v>0</v>
      </c>
      <c r="K17" s="5">
        <f t="shared" si="2"/>
        <v>0</v>
      </c>
    </row>
    <row r="18" spans="1:11" ht="25.5">
      <c r="A18" s="24">
        <v>8</v>
      </c>
      <c r="B18" s="28" t="s">
        <v>263</v>
      </c>
      <c r="C18" s="9"/>
      <c r="D18" s="9"/>
      <c r="E18" s="8" t="s">
        <v>13</v>
      </c>
      <c r="F18" s="11">
        <v>65</v>
      </c>
      <c r="G18" s="4"/>
      <c r="H18" s="4">
        <f t="shared" si="0"/>
        <v>0</v>
      </c>
      <c r="I18" s="2"/>
      <c r="J18" s="4">
        <f t="shared" si="1"/>
        <v>0</v>
      </c>
      <c r="K18" s="5">
        <f t="shared" si="2"/>
        <v>0</v>
      </c>
    </row>
    <row r="19" spans="1:11" ht="25.5">
      <c r="A19" s="24">
        <v>9</v>
      </c>
      <c r="B19" s="10" t="s">
        <v>264</v>
      </c>
      <c r="C19" s="9"/>
      <c r="D19" s="9"/>
      <c r="E19" s="8" t="s">
        <v>13</v>
      </c>
      <c r="F19" s="11">
        <v>65</v>
      </c>
      <c r="G19" s="4"/>
      <c r="H19" s="4">
        <f t="shared" si="0"/>
        <v>0</v>
      </c>
      <c r="I19" s="2"/>
      <c r="J19" s="4">
        <f t="shared" si="1"/>
        <v>0</v>
      </c>
      <c r="K19" s="5">
        <f t="shared" si="2"/>
        <v>0</v>
      </c>
    </row>
    <row r="20" spans="1:11" ht="51">
      <c r="A20" s="24">
        <v>10</v>
      </c>
      <c r="B20" s="10" t="s">
        <v>265</v>
      </c>
      <c r="C20" s="9"/>
      <c r="D20" s="9"/>
      <c r="E20" s="8" t="s">
        <v>11</v>
      </c>
      <c r="F20" s="11">
        <v>50</v>
      </c>
      <c r="G20" s="4"/>
      <c r="H20" s="4">
        <f t="shared" si="0"/>
        <v>0</v>
      </c>
      <c r="I20" s="2"/>
      <c r="J20" s="4">
        <f t="shared" si="1"/>
        <v>0</v>
      </c>
      <c r="K20" s="5">
        <f t="shared" si="2"/>
        <v>0</v>
      </c>
    </row>
    <row r="21" spans="1:11" ht="51">
      <c r="A21" s="24">
        <v>11</v>
      </c>
      <c r="B21" s="10" t="s">
        <v>266</v>
      </c>
      <c r="C21" s="9"/>
      <c r="D21" s="9"/>
      <c r="E21" s="8" t="s">
        <v>11</v>
      </c>
      <c r="F21" s="11">
        <v>20</v>
      </c>
      <c r="G21" s="4"/>
      <c r="H21" s="4">
        <f t="shared" si="0"/>
        <v>0</v>
      </c>
      <c r="I21" s="2"/>
      <c r="J21" s="4">
        <f t="shared" si="1"/>
        <v>0</v>
      </c>
      <c r="K21" s="5">
        <f t="shared" si="2"/>
        <v>0</v>
      </c>
    </row>
    <row r="22" spans="1:11" ht="51">
      <c r="A22" s="24">
        <v>12</v>
      </c>
      <c r="B22" s="10" t="s">
        <v>267</v>
      </c>
      <c r="C22" s="9"/>
      <c r="D22" s="9"/>
      <c r="E22" s="8" t="s">
        <v>11</v>
      </c>
      <c r="F22" s="11">
        <v>600</v>
      </c>
      <c r="G22" s="4"/>
      <c r="H22" s="4">
        <f t="shared" si="0"/>
        <v>0</v>
      </c>
      <c r="I22" s="2"/>
      <c r="J22" s="4">
        <f t="shared" si="1"/>
        <v>0</v>
      </c>
      <c r="K22" s="5">
        <f t="shared" si="2"/>
        <v>0</v>
      </c>
    </row>
    <row r="23" spans="1:11" ht="63.75">
      <c r="A23" s="24">
        <v>13</v>
      </c>
      <c r="B23" s="10" t="s">
        <v>268</v>
      </c>
      <c r="C23" s="9"/>
      <c r="D23" s="9"/>
      <c r="E23" s="8" t="s">
        <v>11</v>
      </c>
      <c r="F23" s="11">
        <v>120</v>
      </c>
      <c r="G23" s="4"/>
      <c r="H23" s="4">
        <f t="shared" si="0"/>
        <v>0</v>
      </c>
      <c r="I23" s="2"/>
      <c r="J23" s="4">
        <f t="shared" si="1"/>
        <v>0</v>
      </c>
      <c r="K23" s="5">
        <f t="shared" si="2"/>
        <v>0</v>
      </c>
    </row>
    <row r="24" spans="1:11" ht="63.75">
      <c r="A24" s="24">
        <v>14</v>
      </c>
      <c r="B24" s="10" t="s">
        <v>269</v>
      </c>
      <c r="C24" s="9"/>
      <c r="D24" s="9"/>
      <c r="E24" s="8" t="s">
        <v>11</v>
      </c>
      <c r="F24" s="11">
        <v>200</v>
      </c>
      <c r="G24" s="4"/>
      <c r="H24" s="4">
        <f t="shared" si="0"/>
        <v>0</v>
      </c>
      <c r="I24" s="2"/>
      <c r="J24" s="4">
        <f t="shared" si="1"/>
        <v>0</v>
      </c>
      <c r="K24" s="5">
        <f t="shared" si="2"/>
        <v>0</v>
      </c>
    </row>
    <row r="25" spans="1:11">
      <c r="A25" s="24">
        <v>15</v>
      </c>
      <c r="B25" s="10" t="s">
        <v>270</v>
      </c>
      <c r="C25" s="9"/>
      <c r="D25" s="9"/>
      <c r="E25" s="8" t="s">
        <v>11</v>
      </c>
      <c r="F25" s="11">
        <v>28000</v>
      </c>
      <c r="G25" s="4"/>
      <c r="H25" s="4">
        <f t="shared" si="0"/>
        <v>0</v>
      </c>
      <c r="I25" s="2"/>
      <c r="J25" s="4">
        <f t="shared" si="1"/>
        <v>0</v>
      </c>
      <c r="K25" s="5">
        <f t="shared" si="2"/>
        <v>0</v>
      </c>
    </row>
    <row r="26" spans="1:11">
      <c r="A26" s="24">
        <v>16</v>
      </c>
      <c r="B26" s="10" t="s">
        <v>271</v>
      </c>
      <c r="C26" s="9"/>
      <c r="D26" s="9"/>
      <c r="E26" s="8" t="s">
        <v>11</v>
      </c>
      <c r="F26" s="11">
        <v>34000</v>
      </c>
      <c r="G26" s="4"/>
      <c r="H26" s="4">
        <f t="shared" si="0"/>
        <v>0</v>
      </c>
      <c r="I26" s="2"/>
      <c r="J26" s="4">
        <f t="shared" si="1"/>
        <v>0</v>
      </c>
      <c r="K26" s="5">
        <f t="shared" si="2"/>
        <v>0</v>
      </c>
    </row>
    <row r="27" spans="1:11">
      <c r="A27" s="24">
        <v>17</v>
      </c>
      <c r="B27" s="10" t="s">
        <v>272</v>
      </c>
      <c r="C27" s="9"/>
      <c r="D27" s="9"/>
      <c r="E27" s="8" t="s">
        <v>11</v>
      </c>
      <c r="F27" s="11">
        <v>40000</v>
      </c>
      <c r="G27" s="4"/>
      <c r="H27" s="4">
        <f t="shared" si="0"/>
        <v>0</v>
      </c>
      <c r="I27" s="2"/>
      <c r="J27" s="4">
        <f t="shared" si="1"/>
        <v>0</v>
      </c>
      <c r="K27" s="5">
        <f t="shared" si="2"/>
        <v>0</v>
      </c>
    </row>
    <row r="28" spans="1:11">
      <c r="A28" s="24">
        <v>18</v>
      </c>
      <c r="B28" s="10" t="s">
        <v>273</v>
      </c>
      <c r="C28" s="9"/>
      <c r="D28" s="9"/>
      <c r="E28" s="8" t="s">
        <v>11</v>
      </c>
      <c r="F28" s="11">
        <v>42000</v>
      </c>
      <c r="G28" s="4"/>
      <c r="H28" s="4">
        <f t="shared" si="0"/>
        <v>0</v>
      </c>
      <c r="I28" s="2"/>
      <c r="J28" s="4">
        <f t="shared" si="1"/>
        <v>0</v>
      </c>
      <c r="K28" s="5">
        <f t="shared" si="2"/>
        <v>0</v>
      </c>
    </row>
    <row r="29" spans="1:11" ht="25.5">
      <c r="A29" s="24">
        <v>19</v>
      </c>
      <c r="B29" s="10" t="s">
        <v>236</v>
      </c>
      <c r="C29" s="9"/>
      <c r="D29" s="9"/>
      <c r="E29" s="8" t="s">
        <v>11</v>
      </c>
      <c r="F29" s="11">
        <v>900</v>
      </c>
      <c r="G29" s="4"/>
      <c r="H29" s="4">
        <f t="shared" si="0"/>
        <v>0</v>
      </c>
      <c r="I29" s="2"/>
      <c r="J29" s="4">
        <f t="shared" si="1"/>
        <v>0</v>
      </c>
      <c r="K29" s="5">
        <f t="shared" si="2"/>
        <v>0</v>
      </c>
    </row>
    <row r="30" spans="1:11" ht="25.5">
      <c r="A30" s="24">
        <v>20</v>
      </c>
      <c r="B30" s="10" t="s">
        <v>237</v>
      </c>
      <c r="C30" s="9"/>
      <c r="D30" s="9"/>
      <c r="E30" s="8" t="s">
        <v>11</v>
      </c>
      <c r="F30" s="11">
        <v>5000</v>
      </c>
      <c r="G30" s="4"/>
      <c r="H30" s="4">
        <f t="shared" si="0"/>
        <v>0</v>
      </c>
      <c r="I30" s="2"/>
      <c r="J30" s="4">
        <f t="shared" si="1"/>
        <v>0</v>
      </c>
      <c r="K30" s="5">
        <f t="shared" si="2"/>
        <v>0</v>
      </c>
    </row>
    <row r="31" spans="1:11" ht="89.25">
      <c r="A31" s="24">
        <v>21</v>
      </c>
      <c r="B31" s="10" t="s">
        <v>238</v>
      </c>
      <c r="C31" s="9"/>
      <c r="D31" s="9"/>
      <c r="E31" s="8" t="s">
        <v>11</v>
      </c>
      <c r="F31" s="11">
        <v>6000</v>
      </c>
      <c r="G31" s="4"/>
      <c r="H31" s="4">
        <f t="shared" si="0"/>
        <v>0</v>
      </c>
      <c r="I31" s="2"/>
      <c r="J31" s="4">
        <f t="shared" si="1"/>
        <v>0</v>
      </c>
      <c r="K31" s="5">
        <f t="shared" si="2"/>
        <v>0</v>
      </c>
    </row>
    <row r="32" spans="1:11" ht="76.5">
      <c r="A32" s="24">
        <v>22</v>
      </c>
      <c r="B32" s="10" t="s">
        <v>274</v>
      </c>
      <c r="C32" s="9"/>
      <c r="D32" s="9"/>
      <c r="E32" s="8" t="s">
        <v>11</v>
      </c>
      <c r="F32" s="11">
        <v>4000</v>
      </c>
      <c r="G32" s="4"/>
      <c r="H32" s="4">
        <f t="shared" si="0"/>
        <v>0</v>
      </c>
      <c r="I32" s="2"/>
      <c r="J32" s="4">
        <f t="shared" si="1"/>
        <v>0</v>
      </c>
      <c r="K32" s="5">
        <f t="shared" si="2"/>
        <v>0</v>
      </c>
    </row>
    <row r="33" spans="1:11" ht="102">
      <c r="A33" s="24">
        <v>23</v>
      </c>
      <c r="B33" s="10" t="s">
        <v>275</v>
      </c>
      <c r="C33" s="9"/>
      <c r="D33" s="9"/>
      <c r="E33" s="8" t="s">
        <v>11</v>
      </c>
      <c r="F33" s="11">
        <v>8600</v>
      </c>
      <c r="G33" s="4"/>
      <c r="H33" s="4">
        <f t="shared" si="0"/>
        <v>0</v>
      </c>
      <c r="I33" s="2"/>
      <c r="J33" s="4">
        <f t="shared" si="1"/>
        <v>0</v>
      </c>
      <c r="K33" s="5">
        <f t="shared" si="2"/>
        <v>0</v>
      </c>
    </row>
    <row r="34" spans="1:11" ht="51">
      <c r="A34" s="24">
        <v>24</v>
      </c>
      <c r="B34" s="10" t="s">
        <v>239</v>
      </c>
      <c r="C34" s="9"/>
      <c r="D34" s="9"/>
      <c r="E34" s="8" t="s">
        <v>11</v>
      </c>
      <c r="F34" s="11">
        <v>140</v>
      </c>
      <c r="G34" s="4"/>
      <c r="H34" s="4">
        <f t="shared" si="0"/>
        <v>0</v>
      </c>
      <c r="I34" s="2"/>
      <c r="J34" s="4">
        <f t="shared" si="1"/>
        <v>0</v>
      </c>
      <c r="K34" s="5">
        <f t="shared" si="2"/>
        <v>0</v>
      </c>
    </row>
    <row r="35" spans="1:11">
      <c r="A35" s="24">
        <v>25</v>
      </c>
      <c r="B35" s="10" t="s">
        <v>240</v>
      </c>
      <c r="C35" s="9"/>
      <c r="D35" s="9"/>
      <c r="E35" s="8" t="s">
        <v>11</v>
      </c>
      <c r="F35" s="11">
        <v>1800</v>
      </c>
      <c r="G35" s="4"/>
      <c r="H35" s="4">
        <f t="shared" si="0"/>
        <v>0</v>
      </c>
      <c r="I35" s="2"/>
      <c r="J35" s="4">
        <f t="shared" si="1"/>
        <v>0</v>
      </c>
      <c r="K35" s="5">
        <f t="shared" si="2"/>
        <v>0</v>
      </c>
    </row>
    <row r="36" spans="1:11" ht="25.5">
      <c r="A36" s="24">
        <v>26</v>
      </c>
      <c r="B36" s="10" t="s">
        <v>241</v>
      </c>
      <c r="C36" s="9"/>
      <c r="D36" s="9"/>
      <c r="E36" s="8" t="s">
        <v>11</v>
      </c>
      <c r="F36" s="11">
        <v>3000</v>
      </c>
      <c r="G36" s="4"/>
      <c r="H36" s="4">
        <f t="shared" si="0"/>
        <v>0</v>
      </c>
      <c r="I36" s="2"/>
      <c r="J36" s="4">
        <f t="shared" si="1"/>
        <v>0</v>
      </c>
      <c r="K36" s="5">
        <f t="shared" si="2"/>
        <v>0</v>
      </c>
    </row>
    <row r="37" spans="1:11" ht="25.5">
      <c r="A37" s="24">
        <v>27</v>
      </c>
      <c r="B37" s="10" t="s">
        <v>242</v>
      </c>
      <c r="C37" s="9"/>
      <c r="D37" s="9"/>
      <c r="E37" s="8" t="s">
        <v>11</v>
      </c>
      <c r="F37" s="11">
        <v>3000</v>
      </c>
      <c r="G37" s="4"/>
      <c r="H37" s="4">
        <f t="shared" si="0"/>
        <v>0</v>
      </c>
      <c r="I37" s="2"/>
      <c r="J37" s="4">
        <f t="shared" si="1"/>
        <v>0</v>
      </c>
      <c r="K37" s="5">
        <f t="shared" si="2"/>
        <v>0</v>
      </c>
    </row>
    <row r="38" spans="1:11" ht="38.25">
      <c r="A38" s="24">
        <v>28</v>
      </c>
      <c r="B38" s="10" t="s">
        <v>243</v>
      </c>
      <c r="C38" s="9"/>
      <c r="D38" s="9"/>
      <c r="E38" s="8" t="s">
        <v>11</v>
      </c>
      <c r="F38" s="11">
        <v>600</v>
      </c>
      <c r="G38" s="4"/>
      <c r="H38" s="4">
        <f t="shared" si="0"/>
        <v>0</v>
      </c>
      <c r="I38" s="2"/>
      <c r="J38" s="4">
        <f t="shared" si="1"/>
        <v>0</v>
      </c>
      <c r="K38" s="5">
        <f t="shared" si="2"/>
        <v>0</v>
      </c>
    </row>
    <row r="39" spans="1:11" ht="25.5">
      <c r="A39" s="24">
        <v>29</v>
      </c>
      <c r="B39" s="10" t="s">
        <v>244</v>
      </c>
      <c r="C39" s="9"/>
      <c r="D39" s="9"/>
      <c r="E39" s="8" t="s">
        <v>11</v>
      </c>
      <c r="F39" s="11">
        <v>250</v>
      </c>
      <c r="G39" s="4"/>
      <c r="H39" s="4">
        <f t="shared" si="0"/>
        <v>0</v>
      </c>
      <c r="I39" s="2"/>
      <c r="J39" s="4">
        <f t="shared" si="1"/>
        <v>0</v>
      </c>
      <c r="K39" s="5">
        <f t="shared" si="2"/>
        <v>0</v>
      </c>
    </row>
    <row r="40" spans="1:11" ht="89.25">
      <c r="A40" s="24">
        <v>30</v>
      </c>
      <c r="B40" s="10" t="s">
        <v>245</v>
      </c>
      <c r="C40" s="9"/>
      <c r="D40" s="9"/>
      <c r="E40" s="8" t="s">
        <v>11</v>
      </c>
      <c r="F40" s="11">
        <v>10000</v>
      </c>
      <c r="G40" s="4"/>
      <c r="H40" s="4">
        <f t="shared" si="0"/>
        <v>0</v>
      </c>
      <c r="I40" s="2"/>
      <c r="J40" s="4">
        <f t="shared" si="1"/>
        <v>0</v>
      </c>
      <c r="K40" s="5">
        <f t="shared" si="2"/>
        <v>0</v>
      </c>
    </row>
    <row r="41" spans="1:11" ht="51">
      <c r="A41" s="24">
        <v>31</v>
      </c>
      <c r="B41" s="14" t="s">
        <v>246</v>
      </c>
      <c r="C41" s="15"/>
      <c r="D41" s="15"/>
      <c r="E41" s="16"/>
      <c r="F41" s="17"/>
      <c r="G41" s="18"/>
      <c r="H41" s="18"/>
      <c r="I41" s="13"/>
      <c r="J41" s="18"/>
      <c r="K41" s="19"/>
    </row>
    <row r="42" spans="1:11">
      <c r="A42" s="2" t="s">
        <v>615</v>
      </c>
      <c r="B42" s="10" t="s">
        <v>247</v>
      </c>
      <c r="C42" s="9"/>
      <c r="D42" s="9"/>
      <c r="E42" s="8" t="s">
        <v>13</v>
      </c>
      <c r="F42" s="11">
        <v>50</v>
      </c>
      <c r="G42" s="4"/>
      <c r="H42" s="4">
        <f t="shared" si="0"/>
        <v>0</v>
      </c>
      <c r="I42" s="2"/>
      <c r="J42" s="4">
        <f t="shared" si="1"/>
        <v>0</v>
      </c>
      <c r="K42" s="5">
        <f t="shared" si="2"/>
        <v>0</v>
      </c>
    </row>
    <row r="43" spans="1:11">
      <c r="A43" s="2" t="s">
        <v>616</v>
      </c>
      <c r="B43" s="10" t="s">
        <v>248</v>
      </c>
      <c r="C43" s="9"/>
      <c r="D43" s="9"/>
      <c r="E43" s="8" t="s">
        <v>13</v>
      </c>
      <c r="F43" s="11">
        <v>10</v>
      </c>
      <c r="G43" s="4"/>
      <c r="H43" s="4">
        <f t="shared" si="0"/>
        <v>0</v>
      </c>
      <c r="I43" s="2"/>
      <c r="J43" s="4">
        <f t="shared" si="1"/>
        <v>0</v>
      </c>
      <c r="K43" s="5">
        <f t="shared" si="2"/>
        <v>0</v>
      </c>
    </row>
    <row r="44" spans="1:11">
      <c r="A44" s="2" t="s">
        <v>617</v>
      </c>
      <c r="B44" s="10" t="s">
        <v>249</v>
      </c>
      <c r="C44" s="9"/>
      <c r="D44" s="9"/>
      <c r="E44" s="8" t="s">
        <v>13</v>
      </c>
      <c r="F44" s="11">
        <v>40</v>
      </c>
      <c r="G44" s="4"/>
      <c r="H44" s="4">
        <f t="shared" si="0"/>
        <v>0</v>
      </c>
      <c r="I44" s="2"/>
      <c r="J44" s="4">
        <f t="shared" si="1"/>
        <v>0</v>
      </c>
      <c r="K44" s="5">
        <f t="shared" si="2"/>
        <v>0</v>
      </c>
    </row>
    <row r="45" spans="1:11">
      <c r="A45" s="2" t="s">
        <v>618</v>
      </c>
      <c r="B45" s="10" t="s">
        <v>250</v>
      </c>
      <c r="C45" s="9"/>
      <c r="D45" s="9"/>
      <c r="E45" s="8" t="s">
        <v>13</v>
      </c>
      <c r="F45" s="11">
        <v>15</v>
      </c>
      <c r="G45" s="4"/>
      <c r="H45" s="4">
        <f t="shared" si="0"/>
        <v>0</v>
      </c>
      <c r="I45" s="2"/>
      <c r="J45" s="4">
        <f t="shared" si="1"/>
        <v>0</v>
      </c>
      <c r="K45" s="5">
        <f t="shared" si="2"/>
        <v>0</v>
      </c>
    </row>
    <row r="46" spans="1:11" ht="51">
      <c r="A46" s="13">
        <v>32</v>
      </c>
      <c r="B46" s="14" t="s">
        <v>251</v>
      </c>
      <c r="C46" s="15"/>
      <c r="D46" s="15"/>
      <c r="E46" s="16"/>
      <c r="F46" s="17"/>
      <c r="G46" s="18"/>
      <c r="H46" s="18"/>
      <c r="I46" s="13"/>
      <c r="J46" s="18"/>
      <c r="K46" s="19"/>
    </row>
    <row r="47" spans="1:11">
      <c r="A47" s="2" t="s">
        <v>619</v>
      </c>
      <c r="B47" s="10" t="s">
        <v>252</v>
      </c>
      <c r="C47" s="9"/>
      <c r="D47" s="9"/>
      <c r="E47" s="8" t="s">
        <v>13</v>
      </c>
      <c r="F47" s="11">
        <v>20</v>
      </c>
      <c r="G47" s="4"/>
      <c r="H47" s="4">
        <f t="shared" si="0"/>
        <v>0</v>
      </c>
      <c r="I47" s="2"/>
      <c r="J47" s="4">
        <f t="shared" ref="J47:J56" si="3">+H47*I47%</f>
        <v>0</v>
      </c>
      <c r="K47" s="5">
        <f t="shared" ref="K47:K56" si="4">ROUND(H47+J47,2)</f>
        <v>0</v>
      </c>
    </row>
    <row r="48" spans="1:11">
      <c r="A48" s="2" t="s">
        <v>620</v>
      </c>
      <c r="B48" s="10" t="s">
        <v>253</v>
      </c>
      <c r="C48" s="9"/>
      <c r="D48" s="9"/>
      <c r="E48" s="8" t="s">
        <v>13</v>
      </c>
      <c r="F48" s="11">
        <v>2</v>
      </c>
      <c r="G48" s="4"/>
      <c r="H48" s="4">
        <f t="shared" si="0"/>
        <v>0</v>
      </c>
      <c r="I48" s="2"/>
      <c r="J48" s="4">
        <f t="shared" si="3"/>
        <v>0</v>
      </c>
      <c r="K48" s="5">
        <f t="shared" si="4"/>
        <v>0</v>
      </c>
    </row>
    <row r="49" spans="1:11">
      <c r="A49" s="2" t="s">
        <v>621</v>
      </c>
      <c r="B49" s="10" t="s">
        <v>254</v>
      </c>
      <c r="C49" s="9"/>
      <c r="D49" s="9"/>
      <c r="E49" s="8" t="s">
        <v>13</v>
      </c>
      <c r="F49" s="11">
        <v>5</v>
      </c>
      <c r="G49" s="4"/>
      <c r="H49" s="4">
        <f t="shared" si="0"/>
        <v>0</v>
      </c>
      <c r="I49" s="2"/>
      <c r="J49" s="4">
        <f t="shared" si="3"/>
        <v>0</v>
      </c>
      <c r="K49" s="5">
        <f t="shared" si="4"/>
        <v>0</v>
      </c>
    </row>
    <row r="50" spans="1:11">
      <c r="A50" s="2" t="s">
        <v>622</v>
      </c>
      <c r="B50" s="10" t="s">
        <v>255</v>
      </c>
      <c r="C50" s="9"/>
      <c r="D50" s="9"/>
      <c r="E50" s="8" t="s">
        <v>13</v>
      </c>
      <c r="F50" s="11">
        <v>30</v>
      </c>
      <c r="G50" s="4"/>
      <c r="H50" s="4">
        <f t="shared" si="0"/>
        <v>0</v>
      </c>
      <c r="I50" s="2"/>
      <c r="J50" s="4">
        <f t="shared" si="3"/>
        <v>0</v>
      </c>
      <c r="K50" s="5">
        <f t="shared" si="4"/>
        <v>0</v>
      </c>
    </row>
    <row r="51" spans="1:11">
      <c r="A51" s="2" t="s">
        <v>623</v>
      </c>
      <c r="B51" s="10" t="s">
        <v>256</v>
      </c>
      <c r="C51" s="9"/>
      <c r="D51" s="9"/>
      <c r="E51" s="8" t="s">
        <v>13</v>
      </c>
      <c r="F51" s="11">
        <v>5</v>
      </c>
      <c r="G51" s="4"/>
      <c r="H51" s="4">
        <f t="shared" si="0"/>
        <v>0</v>
      </c>
      <c r="I51" s="2"/>
      <c r="J51" s="4">
        <f t="shared" si="3"/>
        <v>0</v>
      </c>
      <c r="K51" s="5">
        <f t="shared" si="4"/>
        <v>0</v>
      </c>
    </row>
    <row r="52" spans="1:11">
      <c r="A52" s="2">
        <v>33</v>
      </c>
      <c r="B52" s="10" t="s">
        <v>257</v>
      </c>
      <c r="C52" s="9"/>
      <c r="D52" s="9"/>
      <c r="E52" s="8" t="s">
        <v>11</v>
      </c>
      <c r="F52" s="11">
        <v>5</v>
      </c>
      <c r="G52" s="4"/>
      <c r="H52" s="4">
        <f t="shared" si="0"/>
        <v>0</v>
      </c>
      <c r="I52" s="2"/>
      <c r="J52" s="4">
        <f t="shared" si="3"/>
        <v>0</v>
      </c>
      <c r="K52" s="5">
        <f t="shared" si="4"/>
        <v>0</v>
      </c>
    </row>
    <row r="53" spans="1:11">
      <c r="A53" s="2">
        <v>34</v>
      </c>
      <c r="B53" s="10" t="s">
        <v>258</v>
      </c>
      <c r="C53" s="9"/>
      <c r="D53" s="9"/>
      <c r="E53" s="8" t="s">
        <v>11</v>
      </c>
      <c r="F53" s="11">
        <v>5</v>
      </c>
      <c r="G53" s="4"/>
      <c r="H53" s="4">
        <f t="shared" si="0"/>
        <v>0</v>
      </c>
      <c r="I53" s="2"/>
      <c r="J53" s="4">
        <f t="shared" si="3"/>
        <v>0</v>
      </c>
      <c r="K53" s="5">
        <f t="shared" si="4"/>
        <v>0</v>
      </c>
    </row>
    <row r="54" spans="1:11" ht="38.25">
      <c r="A54" s="2">
        <v>35</v>
      </c>
      <c r="B54" s="10" t="s">
        <v>259</v>
      </c>
      <c r="C54" s="9"/>
      <c r="D54" s="9"/>
      <c r="E54" s="8" t="s">
        <v>13</v>
      </c>
      <c r="F54" s="11">
        <v>25</v>
      </c>
      <c r="G54" s="4"/>
      <c r="H54" s="4">
        <f t="shared" si="0"/>
        <v>0</v>
      </c>
      <c r="I54" s="2"/>
      <c r="J54" s="4">
        <f t="shared" si="3"/>
        <v>0</v>
      </c>
      <c r="K54" s="5">
        <f t="shared" si="4"/>
        <v>0</v>
      </c>
    </row>
    <row r="55" spans="1:11" ht="204">
      <c r="A55" s="2">
        <v>36</v>
      </c>
      <c r="B55" s="10" t="s">
        <v>276</v>
      </c>
      <c r="C55" s="9"/>
      <c r="D55" s="9"/>
      <c r="E55" s="8" t="s">
        <v>11</v>
      </c>
      <c r="F55" s="11">
        <v>1200</v>
      </c>
      <c r="G55" s="4"/>
      <c r="H55" s="4">
        <f t="shared" si="0"/>
        <v>0</v>
      </c>
      <c r="I55" s="2"/>
      <c r="J55" s="4">
        <f t="shared" si="3"/>
        <v>0</v>
      </c>
      <c r="K55" s="5">
        <f t="shared" si="4"/>
        <v>0</v>
      </c>
    </row>
    <row r="56" spans="1:11" ht="25.5">
      <c r="A56" s="2">
        <v>37</v>
      </c>
      <c r="B56" s="10" t="s">
        <v>260</v>
      </c>
      <c r="C56" s="9"/>
      <c r="D56" s="9"/>
      <c r="E56" s="8" t="s">
        <v>11</v>
      </c>
      <c r="F56" s="11">
        <v>40</v>
      </c>
      <c r="G56" s="4"/>
      <c r="H56" s="4">
        <f t="shared" si="0"/>
        <v>0</v>
      </c>
      <c r="I56" s="2"/>
      <c r="J56" s="4">
        <f t="shared" si="3"/>
        <v>0</v>
      </c>
      <c r="K56" s="5">
        <f t="shared" si="4"/>
        <v>0</v>
      </c>
    </row>
    <row r="57" spans="1:11" ht="128.25" thickBot="1">
      <c r="A57" s="2">
        <v>38</v>
      </c>
      <c r="B57" s="10" t="s">
        <v>357</v>
      </c>
      <c r="C57" s="9"/>
      <c r="D57" s="9"/>
      <c r="E57" s="64" t="s">
        <v>11</v>
      </c>
      <c r="F57" s="83">
        <v>600</v>
      </c>
      <c r="G57" s="53"/>
      <c r="H57" s="53">
        <f>ROUND(F57*G57,2)</f>
        <v>0</v>
      </c>
      <c r="I57" s="2"/>
      <c r="J57" s="4">
        <f>+H57*I57%</f>
        <v>0</v>
      </c>
      <c r="K57" s="54">
        <f>ROUND(H57+J57,2)</f>
        <v>0</v>
      </c>
    </row>
    <row r="58" spans="1:11" ht="15" thickBot="1">
      <c r="A58" s="61"/>
      <c r="B58" s="62"/>
      <c r="C58" s="63"/>
      <c r="D58" s="63"/>
      <c r="E58" s="200" t="s">
        <v>9</v>
      </c>
      <c r="F58" s="200"/>
      <c r="G58" s="201"/>
      <c r="H58" s="68">
        <f>SUM(H11:H57)</f>
        <v>0</v>
      </c>
      <c r="I58" s="69"/>
      <c r="J58" s="69"/>
      <c r="K58" s="70">
        <f>SUM(K11:K57)</f>
        <v>0</v>
      </c>
    </row>
    <row r="59" spans="1:11">
      <c r="A59" s="1"/>
      <c r="B59" s="26"/>
      <c r="C59" s="1"/>
      <c r="D59" s="1"/>
      <c r="E59" s="1"/>
      <c r="F59" s="1"/>
      <c r="G59" s="1"/>
      <c r="H59" s="1"/>
      <c r="I59" s="1"/>
      <c r="J59" s="1"/>
      <c r="K59" s="1"/>
    </row>
    <row r="60" spans="1:11" ht="369.75">
      <c r="A60" s="1"/>
      <c r="B60" s="26" t="s">
        <v>625</v>
      </c>
      <c r="C60" s="1"/>
      <c r="D60" s="1"/>
      <c r="E60" s="1"/>
      <c r="F60" s="1"/>
      <c r="G60" s="1"/>
      <c r="H60" s="1"/>
      <c r="I60" s="1"/>
      <c r="J60" s="1"/>
      <c r="K60" s="1"/>
    </row>
    <row r="61" spans="1:11">
      <c r="A61" s="1"/>
      <c r="B61" s="1"/>
      <c r="C61" s="1"/>
      <c r="D61" s="1"/>
      <c r="E61" s="1"/>
      <c r="F61" s="1"/>
      <c r="G61" s="1"/>
      <c r="H61" s="169"/>
      <c r="I61" s="169"/>
      <c r="J61" s="169"/>
      <c r="K61" s="6"/>
    </row>
    <row r="66" ht="41.25" customHeight="1"/>
  </sheetData>
  <mergeCells count="17">
    <mergeCell ref="A1:K1"/>
    <mergeCell ref="A2:K2"/>
    <mergeCell ref="A3:K3"/>
    <mergeCell ref="A5:K5"/>
    <mergeCell ref="K8:K9"/>
    <mergeCell ref="A6:K6"/>
    <mergeCell ref="A8:A9"/>
    <mergeCell ref="B8:B9"/>
    <mergeCell ref="C8:C9"/>
    <mergeCell ref="D8:D9"/>
    <mergeCell ref="E8:E9"/>
    <mergeCell ref="H61:J61"/>
    <mergeCell ref="F8:F9"/>
    <mergeCell ref="G8:G9"/>
    <mergeCell ref="H8:H9"/>
    <mergeCell ref="I8:J8"/>
    <mergeCell ref="E58:G58"/>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4">
    <pageSetUpPr fitToPage="1"/>
  </sheetPr>
  <dimension ref="A1:K22"/>
  <sheetViews>
    <sheetView zoomScale="90" zoomScaleNormal="90" workbookViewId="0">
      <selection activeCell="J21" sqref="J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261</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c r="A11" s="2">
        <v>1</v>
      </c>
      <c r="B11" s="10" t="s">
        <v>277</v>
      </c>
      <c r="C11" s="9"/>
      <c r="D11" s="9"/>
      <c r="E11" s="8" t="s">
        <v>11</v>
      </c>
      <c r="F11" s="11">
        <v>8000</v>
      </c>
      <c r="G11" s="4"/>
      <c r="H11" s="4">
        <f t="shared" ref="H11:H17" si="0">ROUND(F11*G11,2)</f>
        <v>0</v>
      </c>
      <c r="I11" s="2"/>
      <c r="J11" s="4">
        <f>+H11*I11%</f>
        <v>0</v>
      </c>
      <c r="K11" s="5">
        <f>ROUND(H11+J11,2)</f>
        <v>0</v>
      </c>
    </row>
    <row r="12" spans="1:11">
      <c r="A12" s="2">
        <v>2</v>
      </c>
      <c r="B12" s="10" t="s">
        <v>278</v>
      </c>
      <c r="C12" s="9"/>
      <c r="D12" s="9"/>
      <c r="E12" s="8" t="s">
        <v>11</v>
      </c>
      <c r="F12" s="11">
        <v>10000</v>
      </c>
      <c r="G12" s="4"/>
      <c r="H12" s="4">
        <f t="shared" si="0"/>
        <v>0</v>
      </c>
      <c r="I12" s="2"/>
      <c r="J12" s="4">
        <f t="shared" ref="J12:J17" si="1">+H12*I12%</f>
        <v>0</v>
      </c>
      <c r="K12" s="5">
        <f t="shared" ref="K12:K17" si="2">ROUND(H12+J12,2)</f>
        <v>0</v>
      </c>
    </row>
    <row r="13" spans="1:11">
      <c r="A13" s="2">
        <v>3</v>
      </c>
      <c r="B13" s="10" t="s">
        <v>279</v>
      </c>
      <c r="C13" s="9"/>
      <c r="D13" s="9"/>
      <c r="E13" s="8" t="s">
        <v>11</v>
      </c>
      <c r="F13" s="11">
        <v>9000</v>
      </c>
      <c r="G13" s="4"/>
      <c r="H13" s="4">
        <f t="shared" si="0"/>
        <v>0</v>
      </c>
      <c r="I13" s="2"/>
      <c r="J13" s="4">
        <f t="shared" si="1"/>
        <v>0</v>
      </c>
      <c r="K13" s="5">
        <f t="shared" si="2"/>
        <v>0</v>
      </c>
    </row>
    <row r="14" spans="1:11">
      <c r="A14" s="2">
        <v>4</v>
      </c>
      <c r="B14" s="10" t="s">
        <v>280</v>
      </c>
      <c r="C14" s="9"/>
      <c r="D14" s="9"/>
      <c r="E14" s="8" t="s">
        <v>11</v>
      </c>
      <c r="F14" s="11">
        <v>100</v>
      </c>
      <c r="G14" s="4"/>
      <c r="H14" s="4">
        <f t="shared" si="0"/>
        <v>0</v>
      </c>
      <c r="I14" s="2"/>
      <c r="J14" s="4">
        <f t="shared" si="1"/>
        <v>0</v>
      </c>
      <c r="K14" s="5">
        <f t="shared" si="2"/>
        <v>0</v>
      </c>
    </row>
    <row r="15" spans="1:11">
      <c r="A15" s="2">
        <v>5</v>
      </c>
      <c r="B15" s="10" t="s">
        <v>281</v>
      </c>
      <c r="C15" s="9"/>
      <c r="D15" s="9"/>
      <c r="E15" s="8" t="s">
        <v>11</v>
      </c>
      <c r="F15" s="11">
        <v>200</v>
      </c>
      <c r="G15" s="4"/>
      <c r="H15" s="4">
        <f t="shared" si="0"/>
        <v>0</v>
      </c>
      <c r="I15" s="2"/>
      <c r="J15" s="4">
        <f t="shared" si="1"/>
        <v>0</v>
      </c>
      <c r="K15" s="5">
        <f t="shared" si="2"/>
        <v>0</v>
      </c>
    </row>
    <row r="16" spans="1:11">
      <c r="A16" s="2">
        <v>6</v>
      </c>
      <c r="B16" s="10" t="s">
        <v>282</v>
      </c>
      <c r="C16" s="9"/>
      <c r="D16" s="9"/>
      <c r="E16" s="8" t="s">
        <v>11</v>
      </c>
      <c r="F16" s="11">
        <v>200</v>
      </c>
      <c r="G16" s="4"/>
      <c r="H16" s="4">
        <f t="shared" si="0"/>
        <v>0</v>
      </c>
      <c r="I16" s="2"/>
      <c r="J16" s="4">
        <f t="shared" si="1"/>
        <v>0</v>
      </c>
      <c r="K16" s="5">
        <f t="shared" si="2"/>
        <v>0</v>
      </c>
    </row>
    <row r="17" spans="1:11" ht="38.25">
      <c r="A17" s="2">
        <v>7</v>
      </c>
      <c r="B17" s="10" t="s">
        <v>643</v>
      </c>
      <c r="C17" s="9"/>
      <c r="D17" s="9"/>
      <c r="E17" s="8" t="s">
        <v>13</v>
      </c>
      <c r="F17" s="11">
        <v>350</v>
      </c>
      <c r="G17" s="4"/>
      <c r="H17" s="4">
        <f t="shared" si="0"/>
        <v>0</v>
      </c>
      <c r="I17" s="2"/>
      <c r="J17" s="4">
        <f t="shared" si="1"/>
        <v>0</v>
      </c>
      <c r="K17" s="5">
        <f t="shared" si="2"/>
        <v>0</v>
      </c>
    </row>
    <row r="18" spans="1:11" ht="24.75" customHeight="1" thickBot="1">
      <c r="E18" s="202" t="s">
        <v>9</v>
      </c>
      <c r="F18" s="202"/>
      <c r="G18" s="202"/>
      <c r="H18" s="105">
        <f>SUM(H11:H17)</f>
        <v>0</v>
      </c>
      <c r="K18" s="106">
        <f>SUM(K11:K17)</f>
        <v>0</v>
      </c>
    </row>
    <row r="19" spans="1:11" ht="114.75">
      <c r="B19" s="74" t="s">
        <v>626</v>
      </c>
      <c r="C19" s="52"/>
    </row>
    <row r="20" spans="1:11" s="72" customFormat="1">
      <c r="B20" s="107"/>
    </row>
    <row r="21" spans="1:11" ht="15">
      <c r="B21" s="84"/>
    </row>
    <row r="22" spans="1:11" ht="15">
      <c r="B22" s="85"/>
    </row>
  </sheetData>
  <mergeCells count="16">
    <mergeCell ref="A1:K1"/>
    <mergeCell ref="A2:K2"/>
    <mergeCell ref="A3:K3"/>
    <mergeCell ref="A5:K5"/>
    <mergeCell ref="E18:G18"/>
    <mergeCell ref="K8:K9"/>
    <mergeCell ref="A6:K6"/>
    <mergeCell ref="A8:A9"/>
    <mergeCell ref="B8:B9"/>
    <mergeCell ref="C8:C9"/>
    <mergeCell ref="D8:D9"/>
    <mergeCell ref="E8:E9"/>
    <mergeCell ref="F8:F9"/>
    <mergeCell ref="G8:G9"/>
    <mergeCell ref="H8:H9"/>
    <mergeCell ref="I8:J8"/>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12B0-FEDB-470F-8685-038C8E522DE5}">
  <sheetPr codeName="Arkusz40"/>
  <dimension ref="A1:K18"/>
  <sheetViews>
    <sheetView workbookViewId="0">
      <selection activeCell="L6" sqref="L6"/>
    </sheetView>
  </sheetViews>
  <sheetFormatPr defaultRowHeight="14.25"/>
  <cols>
    <col min="1" max="1" width="5.375" customWidth="1"/>
    <col min="2" max="2" width="34"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635</v>
      </c>
      <c r="B6" s="167"/>
      <c r="C6" s="167"/>
      <c r="D6" s="167"/>
      <c r="E6" s="167"/>
      <c r="F6" s="167"/>
      <c r="G6" s="167"/>
      <c r="H6" s="167"/>
      <c r="I6" s="167"/>
      <c r="J6" s="167"/>
      <c r="K6" s="167"/>
    </row>
    <row r="7" spans="1:11">
      <c r="A7" s="100"/>
      <c r="B7" s="100"/>
      <c r="C7" s="100"/>
      <c r="D7" s="100"/>
      <c r="E7" s="100"/>
      <c r="F7" s="100"/>
      <c r="G7" s="100"/>
      <c r="H7" s="100"/>
      <c r="I7" s="100"/>
      <c r="J7" s="100"/>
      <c r="K7" s="100"/>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91.25">
      <c r="A11" s="2">
        <v>1</v>
      </c>
      <c r="B11" s="89" t="s">
        <v>706</v>
      </c>
      <c r="C11" s="50"/>
      <c r="D11" s="50"/>
      <c r="E11" s="2" t="s">
        <v>11</v>
      </c>
      <c r="F11" s="11">
        <v>550</v>
      </c>
      <c r="G11" s="4"/>
      <c r="H11" s="4">
        <f t="shared" ref="H11:H12" si="0">ROUND(F11*G11,2)</f>
        <v>0</v>
      </c>
      <c r="I11" s="2"/>
      <c r="J11" s="4">
        <f>+H11*I11%</f>
        <v>0</v>
      </c>
      <c r="K11" s="5">
        <f>ROUND(H11+J11,2)</f>
        <v>0</v>
      </c>
    </row>
    <row r="12" spans="1:11" ht="165.75">
      <c r="A12" s="2">
        <v>2</v>
      </c>
      <c r="B12" s="89" t="s">
        <v>707</v>
      </c>
      <c r="C12" s="50"/>
      <c r="D12" s="50"/>
      <c r="E12" s="8" t="s">
        <v>11</v>
      </c>
      <c r="F12" s="11">
        <v>700</v>
      </c>
      <c r="G12" s="4"/>
      <c r="H12" s="4">
        <f t="shared" si="0"/>
        <v>0</v>
      </c>
      <c r="I12" s="2"/>
      <c r="J12" s="4">
        <f t="shared" ref="J12:J13" si="1">+H12*I12%</f>
        <v>0</v>
      </c>
      <c r="K12" s="5">
        <f t="shared" ref="K12:K13" si="2">ROUND(H12+J12,2)</f>
        <v>0</v>
      </c>
    </row>
    <row r="13" spans="1:11" ht="77.25" thickBot="1">
      <c r="A13" s="2">
        <v>3</v>
      </c>
      <c r="B13" s="10" t="s">
        <v>708</v>
      </c>
      <c r="C13" s="50"/>
      <c r="D13" s="50"/>
      <c r="E13" s="8" t="s">
        <v>11</v>
      </c>
      <c r="F13" s="11">
        <v>1000</v>
      </c>
      <c r="G13" s="4"/>
      <c r="H13" s="53">
        <f>ROUND(F13*G13,2)</f>
        <v>0</v>
      </c>
      <c r="I13" s="2"/>
      <c r="J13" s="4">
        <f t="shared" si="1"/>
        <v>0</v>
      </c>
      <c r="K13" s="54">
        <f t="shared" si="2"/>
        <v>0</v>
      </c>
    </row>
    <row r="14" spans="1:11" s="84" customFormat="1" ht="15">
      <c r="H14" s="102">
        <f>SUM(H11:H13)</f>
        <v>0</v>
      </c>
      <c r="K14" s="103">
        <f>SUM(K11:K13)</f>
        <v>0</v>
      </c>
    </row>
    <row r="16" spans="1:11" ht="15">
      <c r="B16" s="84" t="s">
        <v>627</v>
      </c>
    </row>
    <row r="17" spans="2:2" ht="15">
      <c r="B17" s="84" t="s">
        <v>641</v>
      </c>
    </row>
    <row r="18" spans="2:2" ht="30">
      <c r="B18" s="85" t="s">
        <v>628</v>
      </c>
    </row>
  </sheetData>
  <mergeCells count="15">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1E57-EB33-4AAF-ADC0-4CA2228B30D2}">
  <dimension ref="A1:K16"/>
  <sheetViews>
    <sheetView workbookViewId="0">
      <selection activeCell="L9" sqref="L9"/>
    </sheetView>
  </sheetViews>
  <sheetFormatPr defaultRowHeight="14.25"/>
  <cols>
    <col min="1" max="1" width="6.875" customWidth="1"/>
    <col min="2" max="2" width="20.5" customWidth="1"/>
    <col min="3" max="3" width="12.5" customWidth="1"/>
    <col min="4" max="4" width="12.125"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283</v>
      </c>
      <c r="B6" s="167"/>
      <c r="C6" s="167"/>
      <c r="D6" s="167"/>
      <c r="E6" s="167"/>
      <c r="F6" s="167"/>
      <c r="G6" s="167"/>
      <c r="H6" s="167"/>
      <c r="I6" s="167"/>
      <c r="J6" s="167"/>
      <c r="K6" s="167"/>
    </row>
    <row r="7" spans="1:11">
      <c r="A7" s="118"/>
      <c r="B7" s="118"/>
      <c r="C7" s="118"/>
      <c r="D7" s="118"/>
      <c r="E7" s="118"/>
      <c r="F7" s="118"/>
      <c r="G7" s="118"/>
      <c r="H7" s="118"/>
      <c r="I7" s="118"/>
      <c r="J7" s="118"/>
      <c r="K7" s="118"/>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s="72" customFormat="1" ht="36" customHeight="1">
      <c r="A11" s="81">
        <v>1</v>
      </c>
      <c r="B11" s="89" t="s">
        <v>649</v>
      </c>
      <c r="C11" s="119"/>
      <c r="D11" s="119"/>
      <c r="E11" s="8" t="s">
        <v>11</v>
      </c>
      <c r="F11" s="11">
        <v>1000</v>
      </c>
      <c r="G11" s="80"/>
      <c r="H11" s="80">
        <f t="shared" ref="H11:H13" si="0">ROUND(F11*G11,2)</f>
        <v>0</v>
      </c>
      <c r="I11" s="81"/>
      <c r="J11" s="80">
        <f t="shared" ref="J11:J13" si="1">+H11*I11%</f>
        <v>0</v>
      </c>
      <c r="K11" s="82">
        <f t="shared" ref="K11:K13" si="2">ROUND(H11+J11,2)</f>
        <v>0</v>
      </c>
    </row>
    <row r="12" spans="1:11" s="72" customFormat="1" ht="25.5">
      <c r="A12" s="81">
        <v>2</v>
      </c>
      <c r="B12" s="89" t="s">
        <v>650</v>
      </c>
      <c r="C12" s="119"/>
      <c r="D12" s="119"/>
      <c r="E12" s="8" t="s">
        <v>11</v>
      </c>
      <c r="F12" s="11">
        <v>1000</v>
      </c>
      <c r="G12" s="80"/>
      <c r="H12" s="80">
        <f t="shared" si="0"/>
        <v>0</v>
      </c>
      <c r="I12" s="81"/>
      <c r="J12" s="80">
        <f t="shared" si="1"/>
        <v>0</v>
      </c>
      <c r="K12" s="82">
        <f t="shared" si="2"/>
        <v>0</v>
      </c>
    </row>
    <row r="13" spans="1:11" s="72" customFormat="1" ht="25.5">
      <c r="A13" s="81">
        <v>3</v>
      </c>
      <c r="B13" s="89" t="s">
        <v>651</v>
      </c>
      <c r="C13" s="119"/>
      <c r="D13" s="119"/>
      <c r="E13" s="8" t="s">
        <v>11</v>
      </c>
      <c r="F13" s="11">
        <v>1000</v>
      </c>
      <c r="G13" s="80"/>
      <c r="H13" s="80">
        <f t="shared" si="0"/>
        <v>0</v>
      </c>
      <c r="I13" s="81"/>
      <c r="J13" s="80">
        <f t="shared" si="1"/>
        <v>0</v>
      </c>
      <c r="K13" s="82">
        <f t="shared" si="2"/>
        <v>0</v>
      </c>
    </row>
    <row r="14" spans="1:11" ht="24.75" customHeight="1" thickBot="1">
      <c r="E14" s="202" t="s">
        <v>9</v>
      </c>
      <c r="F14" s="202"/>
      <c r="G14" s="202"/>
      <c r="H14" s="105"/>
      <c r="K14" s="106"/>
    </row>
    <row r="15" spans="1:11">
      <c r="B15" s="74"/>
      <c r="C15" s="118"/>
    </row>
    <row r="16" spans="1:11" s="72" customFormat="1" ht="127.5">
      <c r="B16" s="74" t="s">
        <v>705</v>
      </c>
    </row>
  </sheetData>
  <mergeCells count="16">
    <mergeCell ref="A1:K1"/>
    <mergeCell ref="A2:K2"/>
    <mergeCell ref="A3:K3"/>
    <mergeCell ref="A5:K5"/>
    <mergeCell ref="K8:K9"/>
    <mergeCell ref="E14:G14"/>
    <mergeCell ref="A6:K6"/>
    <mergeCell ref="A8:A9"/>
    <mergeCell ref="B8:B9"/>
    <mergeCell ref="C8:C9"/>
    <mergeCell ref="D8:D9"/>
    <mergeCell ref="E8:E9"/>
    <mergeCell ref="F8:F9"/>
    <mergeCell ref="G8:G9"/>
    <mergeCell ref="H8:H9"/>
    <mergeCell ref="I8:J8"/>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5">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288</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38.25">
      <c r="A11" s="2">
        <v>1</v>
      </c>
      <c r="B11" s="10" t="s">
        <v>284</v>
      </c>
      <c r="C11" s="9"/>
      <c r="D11" s="9"/>
      <c r="E11" s="8" t="s">
        <v>11</v>
      </c>
      <c r="F11" s="11">
        <v>1200</v>
      </c>
      <c r="G11" s="2"/>
      <c r="H11" s="4">
        <f t="shared" ref="H11:H16" si="0">ROUND(F11*G11,2)</f>
        <v>0</v>
      </c>
      <c r="I11" s="2"/>
      <c r="J11" s="4">
        <f>+H11*I11%</f>
        <v>0</v>
      </c>
      <c r="K11" s="5">
        <f>ROUND(H11+J11,2)</f>
        <v>0</v>
      </c>
    </row>
    <row r="12" spans="1:11" ht="63.75">
      <c r="A12" s="2">
        <v>2</v>
      </c>
      <c r="B12" s="10" t="s">
        <v>285</v>
      </c>
      <c r="C12" s="9"/>
      <c r="D12" s="9"/>
      <c r="E12" s="8" t="s">
        <v>43</v>
      </c>
      <c r="F12" s="11">
        <v>1300</v>
      </c>
      <c r="G12" s="2"/>
      <c r="H12" s="4">
        <f t="shared" si="0"/>
        <v>0</v>
      </c>
      <c r="I12" s="2"/>
      <c r="J12" s="4">
        <f t="shared" ref="J12:J16" si="1">+H12*I12%</f>
        <v>0</v>
      </c>
      <c r="K12" s="5">
        <f t="shared" ref="K12:K16" si="2">ROUND(H12+J12,2)</f>
        <v>0</v>
      </c>
    </row>
    <row r="13" spans="1:11" ht="38.25">
      <c r="A13" s="2">
        <v>3</v>
      </c>
      <c r="B13" s="10" t="s">
        <v>286</v>
      </c>
      <c r="C13" s="9"/>
      <c r="D13" s="9"/>
      <c r="E13" s="8" t="s">
        <v>11</v>
      </c>
      <c r="F13" s="11">
        <v>150</v>
      </c>
      <c r="G13" s="2"/>
      <c r="H13" s="4">
        <f t="shared" si="0"/>
        <v>0</v>
      </c>
      <c r="I13" s="2"/>
      <c r="J13" s="4">
        <f t="shared" si="1"/>
        <v>0</v>
      </c>
      <c r="K13" s="5">
        <f t="shared" si="2"/>
        <v>0</v>
      </c>
    </row>
    <row r="14" spans="1:11" ht="63.75">
      <c r="A14" s="2">
        <v>4</v>
      </c>
      <c r="B14" s="10" t="s">
        <v>287</v>
      </c>
      <c r="C14" s="9"/>
      <c r="D14" s="9"/>
      <c r="E14" s="8" t="s">
        <v>11</v>
      </c>
      <c r="F14" s="11">
        <v>50</v>
      </c>
      <c r="G14" s="2"/>
      <c r="H14" s="4">
        <f t="shared" si="0"/>
        <v>0</v>
      </c>
      <c r="I14" s="2"/>
      <c r="J14" s="4">
        <f t="shared" si="1"/>
        <v>0</v>
      </c>
      <c r="K14" s="5">
        <f t="shared" si="2"/>
        <v>0</v>
      </c>
    </row>
    <row r="15" spans="1:11" ht="102">
      <c r="A15" s="2">
        <v>5</v>
      </c>
      <c r="B15" s="10" t="s">
        <v>654</v>
      </c>
      <c r="C15" s="9"/>
      <c r="D15" s="9"/>
      <c r="E15" s="8" t="s">
        <v>13</v>
      </c>
      <c r="F15" s="11">
        <v>20</v>
      </c>
      <c r="G15" s="2"/>
      <c r="H15" s="4">
        <f t="shared" si="0"/>
        <v>0</v>
      </c>
      <c r="I15" s="2"/>
      <c r="J15" s="4">
        <f t="shared" si="1"/>
        <v>0</v>
      </c>
      <c r="K15" s="5">
        <f t="shared" si="2"/>
        <v>0</v>
      </c>
    </row>
    <row r="16" spans="1:11" ht="63.75">
      <c r="A16" s="2">
        <v>6</v>
      </c>
      <c r="B16" s="10" t="s">
        <v>289</v>
      </c>
      <c r="C16" s="9"/>
      <c r="D16" s="9"/>
      <c r="E16" s="8" t="s">
        <v>11</v>
      </c>
      <c r="F16" s="11">
        <v>6000</v>
      </c>
      <c r="G16" s="2"/>
      <c r="H16" s="4">
        <f t="shared" si="0"/>
        <v>0</v>
      </c>
      <c r="I16" s="2"/>
      <c r="J16" s="4">
        <f t="shared" si="1"/>
        <v>0</v>
      </c>
      <c r="K16" s="5">
        <f t="shared" si="2"/>
        <v>0</v>
      </c>
    </row>
    <row r="17" spans="1:11" ht="15" thickBot="1">
      <c r="A17" s="1"/>
      <c r="B17" s="1"/>
      <c r="C17" s="1"/>
      <c r="D17" s="1"/>
      <c r="E17" s="166" t="s">
        <v>9</v>
      </c>
      <c r="F17" s="167"/>
      <c r="G17" s="168"/>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69"/>
      <c r="I20" s="169"/>
      <c r="J20" s="169"/>
      <c r="K20" s="6"/>
    </row>
    <row r="25" spans="1:11" ht="34.5" customHeight="1"/>
  </sheetData>
  <mergeCells count="17">
    <mergeCell ref="H20:J20"/>
    <mergeCell ref="F8:F9"/>
    <mergeCell ref="G8:G9"/>
    <mergeCell ref="H8:H9"/>
    <mergeCell ref="I8:J8"/>
    <mergeCell ref="E17:G17"/>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6">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295</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51">
      <c r="A11" s="2">
        <v>1</v>
      </c>
      <c r="B11" s="10" t="s">
        <v>296</v>
      </c>
      <c r="C11" s="9"/>
      <c r="D11" s="9"/>
      <c r="E11" s="8" t="s">
        <v>13</v>
      </c>
      <c r="F11" s="11">
        <v>150</v>
      </c>
      <c r="G11" s="2"/>
      <c r="H11" s="4">
        <f t="shared" ref="H11:H16" si="0">ROUND(F11*G11,2)</f>
        <v>0</v>
      </c>
      <c r="I11" s="2"/>
      <c r="J11" s="4">
        <f>+H11*I11%</f>
        <v>0</v>
      </c>
      <c r="K11" s="5">
        <f>ROUND(H11+J11,2)</f>
        <v>0</v>
      </c>
    </row>
    <row r="12" spans="1:11" ht="51">
      <c r="A12" s="2">
        <v>2</v>
      </c>
      <c r="B12" s="10" t="s">
        <v>290</v>
      </c>
      <c r="C12" s="9"/>
      <c r="D12" s="9"/>
      <c r="E12" s="8" t="s">
        <v>13</v>
      </c>
      <c r="F12" s="11">
        <v>28</v>
      </c>
      <c r="G12" s="4"/>
      <c r="H12" s="4">
        <f t="shared" si="0"/>
        <v>0</v>
      </c>
      <c r="I12" s="2"/>
      <c r="J12" s="4">
        <f t="shared" ref="J12:J16" si="1">+H12*I12%</f>
        <v>0</v>
      </c>
      <c r="K12" s="5">
        <f t="shared" ref="K12:K16" si="2">ROUND(H12+J12,2)</f>
        <v>0</v>
      </c>
    </row>
    <row r="13" spans="1:11" ht="25.5">
      <c r="A13" s="2">
        <v>3</v>
      </c>
      <c r="B13" s="10" t="s">
        <v>291</v>
      </c>
      <c r="C13" s="9"/>
      <c r="D13" s="9"/>
      <c r="E13" s="8" t="s">
        <v>11</v>
      </c>
      <c r="F13" s="11">
        <v>20</v>
      </c>
      <c r="G13" s="2"/>
      <c r="H13" s="4">
        <f t="shared" si="0"/>
        <v>0</v>
      </c>
      <c r="I13" s="2"/>
      <c r="J13" s="4">
        <f t="shared" si="1"/>
        <v>0</v>
      </c>
      <c r="K13" s="5">
        <f t="shared" si="2"/>
        <v>0</v>
      </c>
    </row>
    <row r="14" spans="1:11" ht="25.5">
      <c r="A14" s="2">
        <v>4</v>
      </c>
      <c r="B14" s="10" t="s">
        <v>292</v>
      </c>
      <c r="C14" s="9"/>
      <c r="D14" s="9"/>
      <c r="E14" s="8" t="s">
        <v>13</v>
      </c>
      <c r="F14" s="11">
        <v>40</v>
      </c>
      <c r="G14" s="4"/>
      <c r="H14" s="4">
        <f t="shared" si="0"/>
        <v>0</v>
      </c>
      <c r="I14" s="2"/>
      <c r="J14" s="4">
        <f t="shared" si="1"/>
        <v>0</v>
      </c>
      <c r="K14" s="5">
        <f t="shared" si="2"/>
        <v>0</v>
      </c>
    </row>
    <row r="15" spans="1:11" ht="63.75">
      <c r="A15" s="2">
        <v>5</v>
      </c>
      <c r="B15" s="10" t="s">
        <v>293</v>
      </c>
      <c r="C15" s="9"/>
      <c r="D15" s="9"/>
      <c r="E15" s="8" t="s">
        <v>13</v>
      </c>
      <c r="F15" s="11">
        <v>550</v>
      </c>
      <c r="G15" s="2"/>
      <c r="H15" s="4">
        <f t="shared" si="0"/>
        <v>0</v>
      </c>
      <c r="I15" s="2"/>
      <c r="J15" s="4">
        <f t="shared" si="1"/>
        <v>0</v>
      </c>
      <c r="K15" s="5">
        <f t="shared" si="2"/>
        <v>0</v>
      </c>
    </row>
    <row r="16" spans="1:11" ht="76.5">
      <c r="A16" s="2">
        <v>6</v>
      </c>
      <c r="B16" s="10" t="s">
        <v>294</v>
      </c>
      <c r="C16" s="9"/>
      <c r="D16" s="9"/>
      <c r="E16" s="8" t="s">
        <v>13</v>
      </c>
      <c r="F16" s="11">
        <v>170</v>
      </c>
      <c r="G16" s="2"/>
      <c r="H16" s="4">
        <f t="shared" si="0"/>
        <v>0</v>
      </c>
      <c r="I16" s="2"/>
      <c r="J16" s="4">
        <f t="shared" si="1"/>
        <v>0</v>
      </c>
      <c r="K16" s="5">
        <f t="shared" si="2"/>
        <v>0</v>
      </c>
    </row>
    <row r="17" spans="1:11" ht="15" thickBot="1">
      <c r="A17" s="1"/>
      <c r="B17" s="1"/>
      <c r="C17" s="1"/>
      <c r="D17" s="1"/>
      <c r="E17" s="166" t="s">
        <v>9</v>
      </c>
      <c r="F17" s="167"/>
      <c r="G17" s="168"/>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69"/>
      <c r="I20" s="169"/>
      <c r="J20" s="169"/>
      <c r="K20" s="6"/>
    </row>
    <row r="25" spans="1:11" ht="30" customHeight="1"/>
  </sheetData>
  <mergeCells count="17">
    <mergeCell ref="H20:J20"/>
    <mergeCell ref="F8:F9"/>
    <mergeCell ref="G8:G9"/>
    <mergeCell ref="H8:H9"/>
    <mergeCell ref="I8:J8"/>
    <mergeCell ref="E17:G17"/>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7">
    <pageSetUpPr fitToPage="1"/>
  </sheetPr>
  <dimension ref="A1:K20"/>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297</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27.5">
      <c r="A11" s="2">
        <v>1</v>
      </c>
      <c r="B11" s="10" t="s">
        <v>298</v>
      </c>
      <c r="C11" s="9"/>
      <c r="D11" s="9"/>
      <c r="E11" s="8" t="s">
        <v>11</v>
      </c>
      <c r="F11" s="11">
        <v>10</v>
      </c>
      <c r="G11" s="2"/>
      <c r="H11" s="4">
        <f>ROUND(F11*G11,2)</f>
        <v>0</v>
      </c>
      <c r="I11" s="2"/>
      <c r="J11" s="4">
        <f>+H11*I11%</f>
        <v>0</v>
      </c>
      <c r="K11" s="5">
        <f>ROUND(H11+J11,2)</f>
        <v>0</v>
      </c>
    </row>
    <row r="12" spans="1:11" ht="15" thickBot="1">
      <c r="A12" s="1"/>
      <c r="B12" s="1"/>
      <c r="C12" s="1"/>
      <c r="D12" s="1"/>
      <c r="E12" s="166" t="s">
        <v>9</v>
      </c>
      <c r="F12" s="167"/>
      <c r="G12" s="168"/>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69"/>
      <c r="I15" s="169"/>
      <c r="J15" s="169"/>
      <c r="K15" s="6"/>
    </row>
    <row r="20" ht="26.2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65"/>
  <dimension ref="A1:K12"/>
  <sheetViews>
    <sheetView workbookViewId="0">
      <selection activeCell="L10" sqref="L10"/>
    </sheetView>
  </sheetViews>
  <sheetFormatPr defaultRowHeight="14.25"/>
  <cols>
    <col min="1" max="1" width="7" customWidth="1"/>
    <col min="2" max="2" width="35.625" customWidth="1"/>
    <col min="5" max="5" width="7.5" customWidth="1"/>
    <col min="6" max="6" width="6.5"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300</v>
      </c>
      <c r="B6" s="167"/>
      <c r="C6" s="167"/>
      <c r="D6" s="167"/>
      <c r="E6" s="167"/>
      <c r="F6" s="167"/>
      <c r="G6" s="167"/>
      <c r="H6" s="167"/>
      <c r="I6" s="167"/>
      <c r="J6" s="167"/>
      <c r="K6" s="167"/>
    </row>
    <row r="8" spans="1:11" ht="14.25" customHeight="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60.5" customHeight="1" thickBot="1">
      <c r="A11" s="2">
        <v>1</v>
      </c>
      <c r="B11" s="10" t="s">
        <v>630</v>
      </c>
      <c r="C11" s="9"/>
      <c r="D11" s="9"/>
      <c r="E11" s="8" t="s">
        <v>11</v>
      </c>
      <c r="F11" s="91">
        <v>400</v>
      </c>
      <c r="G11" s="4"/>
      <c r="H11" s="53">
        <f t="shared" ref="H11" si="0">ROUND(F11*G11,2)</f>
        <v>0</v>
      </c>
      <c r="I11" s="92"/>
      <c r="J11" s="4">
        <f t="shared" ref="J11" si="1">+H11*I11%</f>
        <v>0</v>
      </c>
      <c r="K11" s="90">
        <f t="shared" ref="K11" si="2">ROUND(H11+J11,2)</f>
        <v>0</v>
      </c>
    </row>
    <row r="12" spans="1:11" ht="15" thickBot="1">
      <c r="E12" s="183" t="s">
        <v>9</v>
      </c>
      <c r="F12" s="203"/>
      <c r="G12" s="203"/>
      <c r="H12" s="93"/>
      <c r="K12" s="93"/>
    </row>
  </sheetData>
  <mergeCells count="16">
    <mergeCell ref="A1:K1"/>
    <mergeCell ref="A2:K2"/>
    <mergeCell ref="A3:K3"/>
    <mergeCell ref="A5:K5"/>
    <mergeCell ref="E12:G12"/>
    <mergeCell ref="F8:F9"/>
    <mergeCell ref="A6:K6"/>
    <mergeCell ref="A8:A9"/>
    <mergeCell ref="B8:B9"/>
    <mergeCell ref="C8:C9"/>
    <mergeCell ref="D8:D9"/>
    <mergeCell ref="E8:E9"/>
    <mergeCell ref="G8:G9"/>
    <mergeCell ref="H8:H9"/>
    <mergeCell ref="I8:J8"/>
    <mergeCell ref="K8:K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K62"/>
  <sheetViews>
    <sheetView zoomScaleNormal="100" workbookViewId="0">
      <selection activeCell="L11" sqref="L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763</v>
      </c>
      <c r="B6" s="175"/>
      <c r="C6" s="175"/>
      <c r="D6" s="175"/>
      <c r="E6" s="175"/>
      <c r="F6" s="175"/>
      <c r="G6" s="175"/>
      <c r="H6" s="175"/>
      <c r="I6" s="175"/>
      <c r="J6" s="175"/>
      <c r="K6" s="175"/>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5.5">
      <c r="A11" s="2">
        <v>1</v>
      </c>
      <c r="B11" s="10" t="s">
        <v>28</v>
      </c>
      <c r="C11" s="9"/>
      <c r="D11" s="9"/>
      <c r="E11" s="8" t="s">
        <v>11</v>
      </c>
      <c r="F11" s="11">
        <v>600</v>
      </c>
      <c r="G11" s="2"/>
      <c r="H11" s="4">
        <f t="shared" ref="H11:H24" si="0">ROUND(F11*G11,2)</f>
        <v>0</v>
      </c>
      <c r="I11" s="2"/>
      <c r="J11" s="4">
        <f t="shared" ref="J11:J53" si="1">+H11*I11%</f>
        <v>0</v>
      </c>
      <c r="K11" s="5">
        <f t="shared" ref="K11:K53" si="2">ROUND(H11+J11,2)</f>
        <v>0</v>
      </c>
    </row>
    <row r="12" spans="1:11" ht="38.25">
      <c r="A12" s="2">
        <v>2</v>
      </c>
      <c r="B12" s="10" t="s">
        <v>81</v>
      </c>
      <c r="C12" s="9"/>
      <c r="D12" s="9"/>
      <c r="E12" s="8" t="s">
        <v>11</v>
      </c>
      <c r="F12" s="11">
        <v>200</v>
      </c>
      <c r="G12" s="2"/>
      <c r="H12" s="4">
        <f t="shared" si="0"/>
        <v>0</v>
      </c>
      <c r="I12" s="2"/>
      <c r="J12" s="4">
        <f t="shared" si="1"/>
        <v>0</v>
      </c>
      <c r="K12" s="5">
        <f t="shared" si="2"/>
        <v>0</v>
      </c>
    </row>
    <row r="13" spans="1:11" ht="38.25">
      <c r="A13" s="2">
        <v>3</v>
      </c>
      <c r="B13" s="10" t="s">
        <v>82</v>
      </c>
      <c r="C13" s="9"/>
      <c r="D13" s="9"/>
      <c r="E13" s="8" t="s">
        <v>11</v>
      </c>
      <c r="F13" s="11">
        <v>3000</v>
      </c>
      <c r="G13" s="2"/>
      <c r="H13" s="4">
        <f t="shared" si="0"/>
        <v>0</v>
      </c>
      <c r="I13" s="2"/>
      <c r="J13" s="4">
        <f t="shared" si="1"/>
        <v>0</v>
      </c>
      <c r="K13" s="5">
        <f t="shared" si="2"/>
        <v>0</v>
      </c>
    </row>
    <row r="14" spans="1:11" ht="38.25">
      <c r="A14" s="2">
        <v>4</v>
      </c>
      <c r="B14" s="10" t="s">
        <v>83</v>
      </c>
      <c r="C14" s="9"/>
      <c r="D14" s="9"/>
      <c r="E14" s="8" t="s">
        <v>11</v>
      </c>
      <c r="F14" s="11">
        <v>4500</v>
      </c>
      <c r="G14" s="2"/>
      <c r="H14" s="4">
        <f t="shared" si="0"/>
        <v>0</v>
      </c>
      <c r="I14" s="2"/>
      <c r="J14" s="4">
        <f t="shared" si="1"/>
        <v>0</v>
      </c>
      <c r="K14" s="5">
        <f t="shared" si="2"/>
        <v>0</v>
      </c>
    </row>
    <row r="15" spans="1:11" ht="51">
      <c r="A15" s="2">
        <v>5</v>
      </c>
      <c r="B15" s="10" t="s">
        <v>667</v>
      </c>
      <c r="C15" s="9"/>
      <c r="D15" s="9"/>
      <c r="E15" s="8" t="s">
        <v>11</v>
      </c>
      <c r="F15" s="11">
        <v>2600</v>
      </c>
      <c r="G15" s="2"/>
      <c r="H15" s="4">
        <f t="shared" si="0"/>
        <v>0</v>
      </c>
      <c r="I15" s="2"/>
      <c r="J15" s="4">
        <f t="shared" si="1"/>
        <v>0</v>
      </c>
      <c r="K15" s="5">
        <f t="shared" si="2"/>
        <v>0</v>
      </c>
    </row>
    <row r="16" spans="1:11" ht="51">
      <c r="A16" s="2">
        <v>6</v>
      </c>
      <c r="B16" s="10" t="s">
        <v>29</v>
      </c>
      <c r="C16" s="9"/>
      <c r="D16" s="9"/>
      <c r="E16" s="8" t="s">
        <v>11</v>
      </c>
      <c r="F16" s="11">
        <v>2900</v>
      </c>
      <c r="G16" s="2"/>
      <c r="H16" s="4">
        <f t="shared" si="0"/>
        <v>0</v>
      </c>
      <c r="I16" s="2"/>
      <c r="J16" s="4">
        <f t="shared" si="1"/>
        <v>0</v>
      </c>
      <c r="K16" s="5">
        <f t="shared" si="2"/>
        <v>0</v>
      </c>
    </row>
    <row r="17" spans="1:11" ht="51">
      <c r="A17" s="2">
        <v>7</v>
      </c>
      <c r="B17" s="10" t="s">
        <v>30</v>
      </c>
      <c r="C17" s="9"/>
      <c r="D17" s="9"/>
      <c r="E17" s="8" t="s">
        <v>11</v>
      </c>
      <c r="F17" s="11">
        <v>1500</v>
      </c>
      <c r="G17" s="2"/>
      <c r="H17" s="4">
        <f t="shared" si="0"/>
        <v>0</v>
      </c>
      <c r="I17" s="2"/>
      <c r="J17" s="4">
        <f t="shared" si="1"/>
        <v>0</v>
      </c>
      <c r="K17" s="5">
        <f t="shared" si="2"/>
        <v>0</v>
      </c>
    </row>
    <row r="18" spans="1:11" s="72" customFormat="1" ht="51">
      <c r="A18" s="2">
        <v>8</v>
      </c>
      <c r="B18" s="89" t="s">
        <v>723</v>
      </c>
      <c r="C18" s="119"/>
      <c r="D18" s="119"/>
      <c r="E18" s="8" t="s">
        <v>11</v>
      </c>
      <c r="F18" s="11">
        <v>450</v>
      </c>
      <c r="G18" s="81"/>
      <c r="H18" s="4">
        <f t="shared" ref="H18:H21" si="3">ROUND(F18*G18,2)</f>
        <v>0</v>
      </c>
      <c r="I18" s="2"/>
      <c r="J18" s="4">
        <f t="shared" ref="J18:J21" si="4">+H18*I18%</f>
        <v>0</v>
      </c>
      <c r="K18" s="5">
        <f t="shared" ref="K18:K21" si="5">ROUND(H18+J18,2)</f>
        <v>0</v>
      </c>
    </row>
    <row r="19" spans="1:11" s="72" customFormat="1" ht="51">
      <c r="A19" s="2">
        <v>9</v>
      </c>
      <c r="B19" s="89" t="s">
        <v>724</v>
      </c>
      <c r="C19" s="119"/>
      <c r="D19" s="119"/>
      <c r="E19" s="8" t="s">
        <v>11</v>
      </c>
      <c r="F19" s="11">
        <v>250</v>
      </c>
      <c r="G19" s="81"/>
      <c r="H19" s="4">
        <f t="shared" si="3"/>
        <v>0</v>
      </c>
      <c r="I19" s="2"/>
      <c r="J19" s="4">
        <f t="shared" si="4"/>
        <v>0</v>
      </c>
      <c r="K19" s="5">
        <f t="shared" si="5"/>
        <v>0</v>
      </c>
    </row>
    <row r="20" spans="1:11" s="72" customFormat="1" ht="51">
      <c r="A20" s="2">
        <v>10</v>
      </c>
      <c r="B20" s="89" t="s">
        <v>725</v>
      </c>
      <c r="C20" s="119"/>
      <c r="D20" s="119"/>
      <c r="E20" s="8" t="s">
        <v>11</v>
      </c>
      <c r="F20" s="11">
        <v>300</v>
      </c>
      <c r="G20" s="81"/>
      <c r="H20" s="4">
        <f t="shared" si="3"/>
        <v>0</v>
      </c>
      <c r="I20" s="2"/>
      <c r="J20" s="4">
        <f t="shared" si="4"/>
        <v>0</v>
      </c>
      <c r="K20" s="5">
        <f t="shared" si="5"/>
        <v>0</v>
      </c>
    </row>
    <row r="21" spans="1:11" s="72" customFormat="1" ht="51">
      <c r="A21" s="2">
        <v>11</v>
      </c>
      <c r="B21" s="89" t="s">
        <v>726</v>
      </c>
      <c r="C21" s="119"/>
      <c r="D21" s="119"/>
      <c r="E21" s="8" t="s">
        <v>11</v>
      </c>
      <c r="F21" s="11">
        <v>250</v>
      </c>
      <c r="G21" s="81"/>
      <c r="H21" s="4">
        <f t="shared" si="3"/>
        <v>0</v>
      </c>
      <c r="I21" s="2"/>
      <c r="J21" s="4">
        <f t="shared" si="4"/>
        <v>0</v>
      </c>
      <c r="K21" s="5">
        <f t="shared" si="5"/>
        <v>0</v>
      </c>
    </row>
    <row r="22" spans="1:11" ht="25.5">
      <c r="A22" s="2">
        <v>12</v>
      </c>
      <c r="B22" s="10" t="s">
        <v>18</v>
      </c>
      <c r="C22" s="9"/>
      <c r="D22" s="9"/>
      <c r="E22" s="8" t="s">
        <v>11</v>
      </c>
      <c r="F22" s="11">
        <v>4300</v>
      </c>
      <c r="G22" s="2"/>
      <c r="H22" s="4">
        <f t="shared" si="0"/>
        <v>0</v>
      </c>
      <c r="I22" s="2"/>
      <c r="J22" s="4">
        <f t="shared" si="1"/>
        <v>0</v>
      </c>
      <c r="K22" s="5">
        <f t="shared" si="2"/>
        <v>0</v>
      </c>
    </row>
    <row r="23" spans="1:11" ht="25.5">
      <c r="A23" s="2">
        <v>13</v>
      </c>
      <c r="B23" s="10" t="s">
        <v>19</v>
      </c>
      <c r="C23" s="9"/>
      <c r="D23" s="9"/>
      <c r="E23" s="8" t="s">
        <v>11</v>
      </c>
      <c r="F23" s="11">
        <v>50</v>
      </c>
      <c r="G23" s="2"/>
      <c r="H23" s="4">
        <f t="shared" si="0"/>
        <v>0</v>
      </c>
      <c r="I23" s="2"/>
      <c r="J23" s="4">
        <f t="shared" si="1"/>
        <v>0</v>
      </c>
      <c r="K23" s="5">
        <f t="shared" si="2"/>
        <v>0</v>
      </c>
    </row>
    <row r="24" spans="1:11" ht="51">
      <c r="A24" s="2">
        <v>14</v>
      </c>
      <c r="B24" s="10" t="s">
        <v>31</v>
      </c>
      <c r="C24" s="9"/>
      <c r="D24" s="9"/>
      <c r="E24" s="8" t="s">
        <v>11</v>
      </c>
      <c r="F24" s="11">
        <v>300</v>
      </c>
      <c r="G24" s="2"/>
      <c r="H24" s="4">
        <f t="shared" si="0"/>
        <v>0</v>
      </c>
      <c r="I24" s="2"/>
      <c r="J24" s="4">
        <f t="shared" si="1"/>
        <v>0</v>
      </c>
      <c r="K24" s="5">
        <f t="shared" si="2"/>
        <v>0</v>
      </c>
    </row>
    <row r="25" spans="1:11" ht="25.5">
      <c r="A25" s="2">
        <v>15</v>
      </c>
      <c r="B25" s="10" t="s">
        <v>84</v>
      </c>
      <c r="C25" s="9"/>
      <c r="D25" s="9"/>
      <c r="E25" s="8" t="s">
        <v>11</v>
      </c>
      <c r="F25" s="11">
        <v>2</v>
      </c>
      <c r="G25" s="4"/>
      <c r="H25" s="4">
        <f t="shared" ref="H25:H53" si="6">ROUND(F25*G25,2)</f>
        <v>0</v>
      </c>
      <c r="I25" s="2"/>
      <c r="J25" s="4">
        <f t="shared" si="1"/>
        <v>0</v>
      </c>
      <c r="K25" s="5">
        <f t="shared" si="2"/>
        <v>0</v>
      </c>
    </row>
    <row r="26" spans="1:11" ht="25.5">
      <c r="A26" s="2">
        <v>16</v>
      </c>
      <c r="B26" s="10" t="s">
        <v>564</v>
      </c>
      <c r="C26" s="9"/>
      <c r="D26" s="9"/>
      <c r="E26" s="8" t="s">
        <v>11</v>
      </c>
      <c r="F26" s="11">
        <v>2</v>
      </c>
      <c r="G26" s="4"/>
      <c r="H26" s="4">
        <f t="shared" si="6"/>
        <v>0</v>
      </c>
      <c r="I26" s="2"/>
      <c r="J26" s="4">
        <f t="shared" si="1"/>
        <v>0</v>
      </c>
      <c r="K26" s="5">
        <f t="shared" si="2"/>
        <v>0</v>
      </c>
    </row>
    <row r="27" spans="1:11" ht="25.5">
      <c r="A27" s="2">
        <v>17</v>
      </c>
      <c r="B27" s="10" t="s">
        <v>32</v>
      </c>
      <c r="C27" s="9"/>
      <c r="D27" s="9"/>
      <c r="E27" s="8" t="s">
        <v>11</v>
      </c>
      <c r="F27" s="11">
        <v>120000</v>
      </c>
      <c r="G27" s="2"/>
      <c r="H27" s="4">
        <f t="shared" si="6"/>
        <v>0</v>
      </c>
      <c r="I27" s="2"/>
      <c r="J27" s="4">
        <f t="shared" si="1"/>
        <v>0</v>
      </c>
      <c r="K27" s="5">
        <f t="shared" si="2"/>
        <v>0</v>
      </c>
    </row>
    <row r="28" spans="1:11">
      <c r="A28" s="2">
        <v>18</v>
      </c>
      <c r="B28" s="10" t="s">
        <v>20</v>
      </c>
      <c r="C28" s="9"/>
      <c r="D28" s="9"/>
      <c r="E28" s="8" t="s">
        <v>11</v>
      </c>
      <c r="F28" s="11">
        <v>15</v>
      </c>
      <c r="G28" s="2"/>
      <c r="H28" s="4">
        <f t="shared" si="6"/>
        <v>0</v>
      </c>
      <c r="I28" s="2"/>
      <c r="J28" s="4">
        <f t="shared" si="1"/>
        <v>0</v>
      </c>
      <c r="K28" s="5">
        <f t="shared" si="2"/>
        <v>0</v>
      </c>
    </row>
    <row r="29" spans="1:11">
      <c r="A29" s="2">
        <v>19</v>
      </c>
      <c r="B29" s="10" t="s">
        <v>21</v>
      </c>
      <c r="C29" s="9"/>
      <c r="D29" s="9"/>
      <c r="E29" s="8" t="s">
        <v>11</v>
      </c>
      <c r="F29" s="11">
        <v>2</v>
      </c>
      <c r="G29" s="4"/>
      <c r="H29" s="4">
        <f t="shared" si="6"/>
        <v>0</v>
      </c>
      <c r="I29" s="2"/>
      <c r="J29" s="4">
        <f t="shared" si="1"/>
        <v>0</v>
      </c>
      <c r="K29" s="5">
        <f t="shared" si="2"/>
        <v>0</v>
      </c>
    </row>
    <row r="30" spans="1:11" ht="51">
      <c r="A30" s="2">
        <v>20</v>
      </c>
      <c r="B30" s="10" t="s">
        <v>33</v>
      </c>
      <c r="C30" s="9"/>
      <c r="D30" s="9"/>
      <c r="E30" s="8" t="s">
        <v>11</v>
      </c>
      <c r="F30" s="11">
        <v>300</v>
      </c>
      <c r="G30" s="2"/>
      <c r="H30" s="4">
        <f t="shared" si="6"/>
        <v>0</v>
      </c>
      <c r="I30" s="2"/>
      <c r="J30" s="4">
        <f t="shared" si="1"/>
        <v>0</v>
      </c>
      <c r="K30" s="5">
        <f t="shared" si="2"/>
        <v>0</v>
      </c>
    </row>
    <row r="31" spans="1:11" ht="76.5">
      <c r="A31" s="2">
        <v>21</v>
      </c>
      <c r="B31" s="10" t="s">
        <v>34</v>
      </c>
      <c r="C31" s="9"/>
      <c r="D31" s="9"/>
      <c r="E31" s="8" t="s">
        <v>11</v>
      </c>
      <c r="F31" s="11">
        <v>2000</v>
      </c>
      <c r="G31" s="2"/>
      <c r="H31" s="4">
        <f t="shared" si="6"/>
        <v>0</v>
      </c>
      <c r="I31" s="2"/>
      <c r="J31" s="4">
        <f t="shared" si="1"/>
        <v>0</v>
      </c>
      <c r="K31" s="5">
        <f t="shared" si="2"/>
        <v>0</v>
      </c>
    </row>
    <row r="32" spans="1:11" ht="89.25">
      <c r="A32" s="2">
        <v>22</v>
      </c>
      <c r="B32" s="10" t="s">
        <v>35</v>
      </c>
      <c r="C32" s="9"/>
      <c r="D32" s="9"/>
      <c r="E32" s="8" t="s">
        <v>11</v>
      </c>
      <c r="F32" s="11">
        <v>300</v>
      </c>
      <c r="G32" s="2"/>
      <c r="H32" s="4">
        <f t="shared" si="6"/>
        <v>0</v>
      </c>
      <c r="I32" s="2"/>
      <c r="J32" s="4">
        <f t="shared" si="1"/>
        <v>0</v>
      </c>
      <c r="K32" s="5">
        <f t="shared" si="2"/>
        <v>0</v>
      </c>
    </row>
    <row r="33" spans="1:11" ht="63.75">
      <c r="A33" s="2">
        <v>23</v>
      </c>
      <c r="B33" s="10" t="s">
        <v>36</v>
      </c>
      <c r="C33" s="9"/>
      <c r="D33" s="9"/>
      <c r="E33" s="8" t="s">
        <v>11</v>
      </c>
      <c r="F33" s="11">
        <v>4600</v>
      </c>
      <c r="G33" s="2"/>
      <c r="H33" s="4">
        <f t="shared" si="6"/>
        <v>0</v>
      </c>
      <c r="I33" s="2"/>
      <c r="J33" s="4">
        <f t="shared" si="1"/>
        <v>0</v>
      </c>
      <c r="K33" s="5">
        <f t="shared" si="2"/>
        <v>0</v>
      </c>
    </row>
    <row r="34" spans="1:11" ht="51">
      <c r="A34" s="2">
        <v>24</v>
      </c>
      <c r="B34" s="10" t="s">
        <v>37</v>
      </c>
      <c r="C34" s="9"/>
      <c r="D34" s="9"/>
      <c r="E34" s="8" t="s">
        <v>11</v>
      </c>
      <c r="F34" s="11">
        <v>200</v>
      </c>
      <c r="G34" s="2"/>
      <c r="H34" s="4">
        <f t="shared" si="6"/>
        <v>0</v>
      </c>
      <c r="I34" s="2"/>
      <c r="J34" s="4">
        <f t="shared" si="1"/>
        <v>0</v>
      </c>
      <c r="K34" s="5">
        <f t="shared" si="2"/>
        <v>0</v>
      </c>
    </row>
    <row r="35" spans="1:11">
      <c r="A35" s="2">
        <v>25</v>
      </c>
      <c r="B35" s="10" t="s">
        <v>85</v>
      </c>
      <c r="C35" s="9"/>
      <c r="D35" s="9"/>
      <c r="E35" s="8" t="s">
        <v>13</v>
      </c>
      <c r="F35" s="11">
        <v>5</v>
      </c>
      <c r="G35" s="4"/>
      <c r="H35" s="4">
        <f t="shared" si="6"/>
        <v>0</v>
      </c>
      <c r="I35" s="2"/>
      <c r="J35" s="4">
        <f t="shared" si="1"/>
        <v>0</v>
      </c>
      <c r="K35" s="5">
        <f t="shared" si="2"/>
        <v>0</v>
      </c>
    </row>
    <row r="36" spans="1:11">
      <c r="A36" s="2">
        <v>26</v>
      </c>
      <c r="B36" s="10" t="s">
        <v>86</v>
      </c>
      <c r="C36" s="9"/>
      <c r="D36" s="9"/>
      <c r="E36" s="8" t="s">
        <v>13</v>
      </c>
      <c r="F36" s="11">
        <v>70</v>
      </c>
      <c r="G36" s="2"/>
      <c r="H36" s="4">
        <f t="shared" si="6"/>
        <v>0</v>
      </c>
      <c r="I36" s="2"/>
      <c r="J36" s="4">
        <f t="shared" si="1"/>
        <v>0</v>
      </c>
      <c r="K36" s="5">
        <f t="shared" si="2"/>
        <v>0</v>
      </c>
    </row>
    <row r="37" spans="1:11" ht="25.5">
      <c r="A37" s="2">
        <v>27</v>
      </c>
      <c r="B37" s="10" t="s">
        <v>570</v>
      </c>
      <c r="C37" s="9"/>
      <c r="D37" s="9"/>
      <c r="E37" s="8" t="s">
        <v>11</v>
      </c>
      <c r="F37" s="11">
        <v>6</v>
      </c>
      <c r="G37" s="2"/>
      <c r="H37" s="4">
        <f t="shared" si="6"/>
        <v>0</v>
      </c>
      <c r="I37" s="2"/>
      <c r="J37" s="4">
        <f t="shared" si="1"/>
        <v>0</v>
      </c>
      <c r="K37" s="5">
        <f t="shared" si="2"/>
        <v>0</v>
      </c>
    </row>
    <row r="38" spans="1:11" ht="38.25">
      <c r="A38" s="2">
        <v>28</v>
      </c>
      <c r="B38" s="10" t="s">
        <v>571</v>
      </c>
      <c r="C38" s="9"/>
      <c r="D38" s="9"/>
      <c r="E38" s="8" t="s">
        <v>11</v>
      </c>
      <c r="F38" s="11">
        <v>1</v>
      </c>
      <c r="G38" s="2"/>
      <c r="H38" s="4">
        <f t="shared" si="6"/>
        <v>0</v>
      </c>
      <c r="I38" s="2"/>
      <c r="J38" s="4">
        <f t="shared" si="1"/>
        <v>0</v>
      </c>
      <c r="K38" s="5">
        <f t="shared" si="2"/>
        <v>0</v>
      </c>
    </row>
    <row r="39" spans="1:11" ht="38.25">
      <c r="A39" s="2">
        <v>29</v>
      </c>
      <c r="B39" s="10" t="s">
        <v>572</v>
      </c>
      <c r="C39" s="9"/>
      <c r="D39" s="9"/>
      <c r="E39" s="8" t="s">
        <v>11</v>
      </c>
      <c r="F39" s="11">
        <v>30</v>
      </c>
      <c r="G39" s="2"/>
      <c r="H39" s="4">
        <f t="shared" si="6"/>
        <v>0</v>
      </c>
      <c r="I39" s="2"/>
      <c r="J39" s="4">
        <f t="shared" si="1"/>
        <v>0</v>
      </c>
      <c r="K39" s="5">
        <f t="shared" si="2"/>
        <v>0</v>
      </c>
    </row>
    <row r="40" spans="1:11" ht="38.25">
      <c r="A40" s="2">
        <v>30</v>
      </c>
      <c r="B40" s="10" t="s">
        <v>573</v>
      </c>
      <c r="C40" s="9"/>
      <c r="D40" s="9"/>
      <c r="E40" s="8" t="s">
        <v>11</v>
      </c>
      <c r="F40" s="11">
        <v>2</v>
      </c>
      <c r="G40" s="2"/>
      <c r="H40" s="4">
        <f t="shared" si="6"/>
        <v>0</v>
      </c>
      <c r="I40" s="2"/>
      <c r="J40" s="4">
        <f t="shared" si="1"/>
        <v>0</v>
      </c>
      <c r="K40" s="5">
        <f t="shared" si="2"/>
        <v>0</v>
      </c>
    </row>
    <row r="41" spans="1:11" ht="25.5">
      <c r="A41" s="2">
        <v>31</v>
      </c>
      <c r="B41" s="10" t="s">
        <v>38</v>
      </c>
      <c r="C41" s="9"/>
      <c r="D41" s="9"/>
      <c r="E41" s="8" t="s">
        <v>11</v>
      </c>
      <c r="F41" s="11">
        <v>30</v>
      </c>
      <c r="G41" s="2"/>
      <c r="H41" s="4">
        <f t="shared" si="6"/>
        <v>0</v>
      </c>
      <c r="I41" s="2"/>
      <c r="J41" s="4">
        <f t="shared" si="1"/>
        <v>0</v>
      </c>
      <c r="K41" s="5">
        <f t="shared" si="2"/>
        <v>0</v>
      </c>
    </row>
    <row r="42" spans="1:11" ht="25.5">
      <c r="A42" s="2">
        <v>32</v>
      </c>
      <c r="B42" s="10" t="s">
        <v>39</v>
      </c>
      <c r="C42" s="9"/>
      <c r="D42" s="9"/>
      <c r="E42" s="8" t="s">
        <v>11</v>
      </c>
      <c r="F42" s="11">
        <v>30</v>
      </c>
      <c r="G42" s="2"/>
      <c r="H42" s="4">
        <f t="shared" si="6"/>
        <v>0</v>
      </c>
      <c r="I42" s="2"/>
      <c r="J42" s="4">
        <f t="shared" si="1"/>
        <v>0</v>
      </c>
      <c r="K42" s="5">
        <f t="shared" si="2"/>
        <v>0</v>
      </c>
    </row>
    <row r="43" spans="1:11" ht="25.5">
      <c r="A43" s="2">
        <v>33</v>
      </c>
      <c r="B43" s="10" t="s">
        <v>40</v>
      </c>
      <c r="C43" s="9"/>
      <c r="D43" s="9"/>
      <c r="E43" s="8" t="s">
        <v>11</v>
      </c>
      <c r="F43" s="11">
        <v>50</v>
      </c>
      <c r="G43" s="2"/>
      <c r="H43" s="4">
        <f t="shared" si="6"/>
        <v>0</v>
      </c>
      <c r="I43" s="2"/>
      <c r="J43" s="4">
        <f t="shared" si="1"/>
        <v>0</v>
      </c>
      <c r="K43" s="5">
        <f t="shared" si="2"/>
        <v>0</v>
      </c>
    </row>
    <row r="44" spans="1:11" ht="51">
      <c r="A44" s="2">
        <v>34</v>
      </c>
      <c r="B44" s="10" t="s">
        <v>41</v>
      </c>
      <c r="C44" s="22"/>
      <c r="D44" s="9"/>
      <c r="E44" s="8" t="s">
        <v>11</v>
      </c>
      <c r="F44" s="11">
        <v>1600</v>
      </c>
      <c r="G44" s="2"/>
      <c r="H44" s="4">
        <f t="shared" si="6"/>
        <v>0</v>
      </c>
      <c r="I44" s="2"/>
      <c r="J44" s="4">
        <f t="shared" si="1"/>
        <v>0</v>
      </c>
      <c r="K44" s="5">
        <f t="shared" si="2"/>
        <v>0</v>
      </c>
    </row>
    <row r="45" spans="1:11" ht="25.5">
      <c r="A45" s="2">
        <v>35</v>
      </c>
      <c r="B45" s="10" t="s">
        <v>42</v>
      </c>
      <c r="C45" s="22"/>
      <c r="D45" s="9"/>
      <c r="E45" s="8" t="s">
        <v>11</v>
      </c>
      <c r="F45" s="11">
        <v>6</v>
      </c>
      <c r="G45" s="2"/>
      <c r="H45" s="4">
        <f t="shared" si="6"/>
        <v>0</v>
      </c>
      <c r="I45" s="2"/>
      <c r="J45" s="4">
        <f t="shared" si="1"/>
        <v>0</v>
      </c>
      <c r="K45" s="5">
        <f t="shared" si="2"/>
        <v>0</v>
      </c>
    </row>
    <row r="46" spans="1:11">
      <c r="A46" s="2">
        <v>36</v>
      </c>
      <c r="B46" s="10" t="s">
        <v>79</v>
      </c>
      <c r="C46" s="22"/>
      <c r="D46" s="9"/>
      <c r="E46" s="8" t="s">
        <v>11</v>
      </c>
      <c r="F46" s="11">
        <v>30</v>
      </c>
      <c r="G46" s="2"/>
      <c r="H46" s="4">
        <f t="shared" si="6"/>
        <v>0</v>
      </c>
      <c r="I46" s="2"/>
      <c r="J46" s="4">
        <f t="shared" si="1"/>
        <v>0</v>
      </c>
      <c r="K46" s="5">
        <f t="shared" si="2"/>
        <v>0</v>
      </c>
    </row>
    <row r="47" spans="1:11">
      <c r="A47" s="2">
        <v>37</v>
      </c>
      <c r="B47" s="25" t="s">
        <v>22</v>
      </c>
      <c r="C47" s="22"/>
      <c r="D47" s="9"/>
      <c r="E47" s="8" t="s">
        <v>11</v>
      </c>
      <c r="F47" s="11">
        <v>2</v>
      </c>
      <c r="G47" s="2"/>
      <c r="H47" s="4">
        <f t="shared" si="6"/>
        <v>0</v>
      </c>
      <c r="I47" s="2"/>
      <c r="J47" s="4">
        <f t="shared" si="1"/>
        <v>0</v>
      </c>
      <c r="K47" s="5">
        <f t="shared" si="2"/>
        <v>0</v>
      </c>
    </row>
    <row r="48" spans="1:11">
      <c r="A48" s="2">
        <v>38</v>
      </c>
      <c r="B48" s="25" t="s">
        <v>23</v>
      </c>
      <c r="C48" s="22"/>
      <c r="D48" s="9"/>
      <c r="E48" s="8" t="s">
        <v>11</v>
      </c>
      <c r="F48" s="11">
        <v>2</v>
      </c>
      <c r="G48" s="2"/>
      <c r="H48" s="4">
        <f t="shared" si="6"/>
        <v>0</v>
      </c>
      <c r="I48" s="2"/>
      <c r="J48" s="4">
        <f t="shared" si="1"/>
        <v>0</v>
      </c>
      <c r="K48" s="5">
        <f t="shared" si="2"/>
        <v>0</v>
      </c>
    </row>
    <row r="49" spans="1:11">
      <c r="A49" s="2">
        <v>39</v>
      </c>
      <c r="B49" s="25" t="s">
        <v>24</v>
      </c>
      <c r="C49" s="22"/>
      <c r="D49" s="9"/>
      <c r="E49" s="8" t="s">
        <v>11</v>
      </c>
      <c r="F49" s="11">
        <v>2</v>
      </c>
      <c r="G49" s="2"/>
      <c r="H49" s="4">
        <f t="shared" si="6"/>
        <v>0</v>
      </c>
      <c r="I49" s="2"/>
      <c r="J49" s="4">
        <f t="shared" si="1"/>
        <v>0</v>
      </c>
      <c r="K49" s="5">
        <f t="shared" si="2"/>
        <v>0</v>
      </c>
    </row>
    <row r="50" spans="1:11">
      <c r="A50" s="2">
        <v>40</v>
      </c>
      <c r="B50" s="25" t="s">
        <v>25</v>
      </c>
      <c r="C50" s="22"/>
      <c r="D50" s="9"/>
      <c r="E50" s="8" t="s">
        <v>11</v>
      </c>
      <c r="F50" s="11">
        <v>2</v>
      </c>
      <c r="G50" s="2"/>
      <c r="H50" s="4">
        <f t="shared" si="6"/>
        <v>0</v>
      </c>
      <c r="I50" s="2"/>
      <c r="J50" s="4">
        <f t="shared" si="1"/>
        <v>0</v>
      </c>
      <c r="K50" s="5">
        <f t="shared" si="2"/>
        <v>0</v>
      </c>
    </row>
    <row r="51" spans="1:11">
      <c r="A51" s="2">
        <v>41</v>
      </c>
      <c r="B51" s="25" t="s">
        <v>26</v>
      </c>
      <c r="C51" s="22"/>
      <c r="D51" s="9"/>
      <c r="E51" s="8" t="s">
        <v>11</v>
      </c>
      <c r="F51" s="11">
        <v>2</v>
      </c>
      <c r="G51" s="2"/>
      <c r="H51" s="4">
        <f t="shared" si="6"/>
        <v>0</v>
      </c>
      <c r="I51" s="2"/>
      <c r="J51" s="4">
        <f t="shared" si="1"/>
        <v>0</v>
      </c>
      <c r="K51" s="5">
        <f t="shared" si="2"/>
        <v>0</v>
      </c>
    </row>
    <row r="52" spans="1:11">
      <c r="A52" s="2">
        <v>42</v>
      </c>
      <c r="B52" s="25" t="s">
        <v>27</v>
      </c>
      <c r="C52" s="22"/>
      <c r="D52" s="9"/>
      <c r="E52" s="8" t="s">
        <v>11</v>
      </c>
      <c r="F52" s="11">
        <v>2</v>
      </c>
      <c r="G52" s="2"/>
      <c r="H52" s="4">
        <f t="shared" si="6"/>
        <v>0</v>
      </c>
      <c r="I52" s="2"/>
      <c r="J52" s="4">
        <f t="shared" si="1"/>
        <v>0</v>
      </c>
      <c r="K52" s="5">
        <f t="shared" si="2"/>
        <v>0</v>
      </c>
    </row>
    <row r="53" spans="1:11" ht="25.5">
      <c r="A53" s="2">
        <v>43</v>
      </c>
      <c r="B53" s="25" t="s">
        <v>80</v>
      </c>
      <c r="C53" s="22"/>
      <c r="D53" s="9"/>
      <c r="E53" s="8" t="s">
        <v>11</v>
      </c>
      <c r="F53" s="11">
        <v>2</v>
      </c>
      <c r="G53" s="2"/>
      <c r="H53" s="4">
        <f t="shared" si="6"/>
        <v>0</v>
      </c>
      <c r="I53" s="2"/>
      <c r="J53" s="4">
        <f t="shared" si="1"/>
        <v>0</v>
      </c>
      <c r="K53" s="5">
        <f t="shared" si="2"/>
        <v>0</v>
      </c>
    </row>
    <row r="54" spans="1:11" ht="15" thickBot="1">
      <c r="A54" s="1"/>
      <c r="B54" s="1"/>
      <c r="C54" s="1"/>
      <c r="D54" s="1"/>
      <c r="E54" s="183" t="s">
        <v>9</v>
      </c>
      <c r="F54" s="183"/>
      <c r="G54" s="184"/>
      <c r="H54" s="66">
        <f>SUM(H11:H53)</f>
        <v>0</v>
      </c>
      <c r="I54" s="67"/>
      <c r="J54" s="67"/>
      <c r="K54" s="66">
        <f>SUM(K11:K53)</f>
        <v>0</v>
      </c>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69"/>
      <c r="I57" s="169"/>
      <c r="J57" s="169"/>
      <c r="K57" s="6"/>
    </row>
    <row r="61" spans="1:11" ht="9.75" customHeight="1"/>
    <row r="62" spans="1:11" ht="41.25" customHeight="1"/>
  </sheetData>
  <mergeCells count="17">
    <mergeCell ref="H57:J57"/>
    <mergeCell ref="F8:F9"/>
    <mergeCell ref="G8:G9"/>
    <mergeCell ref="H8:H9"/>
    <mergeCell ref="I8:J8"/>
    <mergeCell ref="E54:G54"/>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8">
    <pageSetUpPr fitToPage="1"/>
  </sheetPr>
  <dimension ref="A1:K21"/>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301</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5.5">
      <c r="A11" s="2">
        <v>1</v>
      </c>
      <c r="B11" s="10" t="s">
        <v>299</v>
      </c>
      <c r="C11" s="9"/>
      <c r="D11" s="9"/>
      <c r="E11" s="8" t="s">
        <v>11</v>
      </c>
      <c r="F11" s="11">
        <v>150</v>
      </c>
      <c r="G11" s="4"/>
      <c r="H11" s="4">
        <f t="shared" ref="H11:H12" si="0">ROUND(F11*G11,2)</f>
        <v>0</v>
      </c>
      <c r="I11" s="2"/>
      <c r="J11" s="4">
        <f t="shared" ref="J11:J12" si="1">+H11*I11%</f>
        <v>0</v>
      </c>
      <c r="K11" s="5">
        <f t="shared" ref="K11:K12" si="2">ROUND(H11+J11,2)</f>
        <v>0</v>
      </c>
    </row>
    <row r="12" spans="1:11" ht="127.5">
      <c r="A12" s="2">
        <v>2</v>
      </c>
      <c r="B12" s="10" t="s">
        <v>709</v>
      </c>
      <c r="C12" s="9"/>
      <c r="D12" s="9"/>
      <c r="E12" s="8" t="s">
        <v>11</v>
      </c>
      <c r="F12" s="11">
        <v>200</v>
      </c>
      <c r="G12" s="4"/>
      <c r="H12" s="4">
        <f t="shared" si="0"/>
        <v>0</v>
      </c>
      <c r="I12" s="2"/>
      <c r="J12" s="4">
        <f t="shared" si="1"/>
        <v>0</v>
      </c>
      <c r="K12" s="5">
        <f t="shared" si="2"/>
        <v>0</v>
      </c>
    </row>
    <row r="13" spans="1:11" ht="15" thickBot="1">
      <c r="A13" s="1"/>
      <c r="B13" s="1"/>
      <c r="C13" s="1"/>
      <c r="D13" s="1"/>
      <c r="E13" s="166" t="s">
        <v>9</v>
      </c>
      <c r="F13" s="167"/>
      <c r="G13" s="168"/>
      <c r="H13" s="66"/>
      <c r="I13" s="67"/>
      <c r="J13" s="67"/>
      <c r="K13" s="66"/>
    </row>
    <row r="14" spans="1:11">
      <c r="A14" s="1"/>
      <c r="B14" s="8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69"/>
      <c r="I16" s="169"/>
      <c r="J16" s="169"/>
      <c r="K16" s="6"/>
    </row>
    <row r="21" ht="26.25" customHeight="1"/>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9">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302</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c r="A11" s="2">
        <v>1</v>
      </c>
      <c r="B11" s="10" t="s">
        <v>605</v>
      </c>
      <c r="C11" s="9"/>
      <c r="D11" s="9"/>
      <c r="E11" s="8" t="s">
        <v>11</v>
      </c>
      <c r="F11" s="11">
        <v>120</v>
      </c>
      <c r="G11" s="2"/>
      <c r="H11" s="4">
        <f t="shared" ref="H11:H16" si="0">ROUND(F11*G11,2)</f>
        <v>0</v>
      </c>
      <c r="I11" s="2"/>
      <c r="J11" s="4">
        <f>+H11*I11%</f>
        <v>0</v>
      </c>
      <c r="K11" s="5">
        <f>ROUND(H11+J11,2)</f>
        <v>0</v>
      </c>
    </row>
    <row r="12" spans="1:11" ht="25.5">
      <c r="A12" s="2">
        <v>2</v>
      </c>
      <c r="B12" s="10" t="s">
        <v>610</v>
      </c>
      <c r="C12" s="9"/>
      <c r="D12" s="9"/>
      <c r="E12" s="8" t="s">
        <v>11</v>
      </c>
      <c r="F12" s="11">
        <v>90</v>
      </c>
      <c r="G12" s="2"/>
      <c r="H12" s="4">
        <f t="shared" si="0"/>
        <v>0</v>
      </c>
      <c r="I12" s="2"/>
      <c r="J12" s="4">
        <f t="shared" ref="J12:J16" si="1">+H12*I12%</f>
        <v>0</v>
      </c>
      <c r="K12" s="5">
        <f t="shared" ref="K12:K16" si="2">ROUND(H12+J12,2)</f>
        <v>0</v>
      </c>
    </row>
    <row r="13" spans="1:11" ht="25.5">
      <c r="A13" s="2">
        <v>3</v>
      </c>
      <c r="B13" s="10" t="s">
        <v>606</v>
      </c>
      <c r="C13" s="9"/>
      <c r="D13" s="9"/>
      <c r="E13" s="8" t="s">
        <v>11</v>
      </c>
      <c r="F13" s="11">
        <v>300</v>
      </c>
      <c r="G13" s="2"/>
      <c r="H13" s="4">
        <f t="shared" si="0"/>
        <v>0</v>
      </c>
      <c r="I13" s="2"/>
      <c r="J13" s="4">
        <f t="shared" si="1"/>
        <v>0</v>
      </c>
      <c r="K13" s="5">
        <f t="shared" si="2"/>
        <v>0</v>
      </c>
    </row>
    <row r="14" spans="1:11" ht="38.25">
      <c r="A14" s="2">
        <v>4</v>
      </c>
      <c r="B14" s="10" t="s">
        <v>607</v>
      </c>
      <c r="C14" s="9"/>
      <c r="D14" s="9"/>
      <c r="E14" s="8" t="s">
        <v>11</v>
      </c>
      <c r="F14" s="11">
        <v>300</v>
      </c>
      <c r="G14" s="2"/>
      <c r="H14" s="4">
        <f t="shared" si="0"/>
        <v>0</v>
      </c>
      <c r="I14" s="2"/>
      <c r="J14" s="4">
        <f t="shared" si="1"/>
        <v>0</v>
      </c>
      <c r="K14" s="5">
        <f t="shared" si="2"/>
        <v>0</v>
      </c>
    </row>
    <row r="15" spans="1:11" ht="25.5">
      <c r="A15" s="2">
        <v>5</v>
      </c>
      <c r="B15" s="10" t="s">
        <v>609</v>
      </c>
      <c r="C15" s="9"/>
      <c r="D15" s="9"/>
      <c r="E15" s="8" t="s">
        <v>11</v>
      </c>
      <c r="F15" s="11">
        <v>60</v>
      </c>
      <c r="G15" s="2"/>
      <c r="H15" s="4">
        <f t="shared" si="0"/>
        <v>0</v>
      </c>
      <c r="I15" s="2"/>
      <c r="J15" s="4">
        <f t="shared" si="1"/>
        <v>0</v>
      </c>
      <c r="K15" s="5">
        <f t="shared" si="2"/>
        <v>0</v>
      </c>
    </row>
    <row r="16" spans="1:11" ht="25.5">
      <c r="A16" s="2">
        <v>6</v>
      </c>
      <c r="B16" s="10" t="s">
        <v>608</v>
      </c>
      <c r="C16" s="9"/>
      <c r="D16" s="9"/>
      <c r="E16" s="8" t="s">
        <v>11</v>
      </c>
      <c r="F16" s="11">
        <v>30</v>
      </c>
      <c r="G16" s="2"/>
      <c r="H16" s="4">
        <f t="shared" si="0"/>
        <v>0</v>
      </c>
      <c r="I16" s="2"/>
      <c r="J16" s="4">
        <f t="shared" si="1"/>
        <v>0</v>
      </c>
      <c r="K16" s="5">
        <f t="shared" si="2"/>
        <v>0</v>
      </c>
    </row>
    <row r="17" spans="1:11" ht="15" thickBot="1">
      <c r="A17" s="1"/>
      <c r="B17" s="1"/>
      <c r="C17" s="1"/>
      <c r="D17" s="1"/>
      <c r="E17" s="166" t="s">
        <v>9</v>
      </c>
      <c r="F17" s="167"/>
      <c r="G17" s="168"/>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69"/>
      <c r="I20" s="169"/>
      <c r="J20" s="169"/>
      <c r="K20" s="6"/>
    </row>
    <row r="25" spans="1:11" ht="27" customHeight="1"/>
  </sheetData>
  <mergeCells count="17">
    <mergeCell ref="H20:J20"/>
    <mergeCell ref="F8:F9"/>
    <mergeCell ref="G8:G9"/>
    <mergeCell ref="H8:H9"/>
    <mergeCell ref="I8:J8"/>
    <mergeCell ref="E17:G17"/>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2"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30">
    <pageSetUpPr fitToPage="1"/>
  </sheetPr>
  <dimension ref="A1:K24"/>
  <sheetViews>
    <sheetView topLeftCell="A11"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7" max="7" width="11" customWidth="1"/>
    <col min="8" max="8" width="9.875" customWidth="1"/>
    <col min="11" max="11" width="10.375"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308</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22.25" customHeight="1">
      <c r="A11" s="2">
        <v>1</v>
      </c>
      <c r="B11" s="10" t="s">
        <v>304</v>
      </c>
      <c r="C11" s="9"/>
      <c r="D11" s="9"/>
      <c r="E11" s="8" t="s">
        <v>11</v>
      </c>
      <c r="F11" s="11">
        <v>3000</v>
      </c>
      <c r="G11" s="2"/>
      <c r="H11" s="4">
        <f t="shared" ref="H11:H15" si="0">ROUND(F11*G11,2)</f>
        <v>0</v>
      </c>
      <c r="I11" s="2"/>
      <c r="J11" s="4">
        <f>+H11*I11%</f>
        <v>0</v>
      </c>
      <c r="K11" s="5">
        <f>ROUND(H11+J11,2)</f>
        <v>0</v>
      </c>
    </row>
    <row r="12" spans="1:11" ht="172.5" customHeight="1">
      <c r="A12" s="2">
        <v>2</v>
      </c>
      <c r="B12" s="10" t="s">
        <v>305</v>
      </c>
      <c r="C12" s="9"/>
      <c r="D12" s="9"/>
      <c r="E12" s="8" t="s">
        <v>11</v>
      </c>
      <c r="F12" s="11">
        <v>300</v>
      </c>
      <c r="G12" s="2"/>
      <c r="H12" s="4">
        <f t="shared" si="0"/>
        <v>0</v>
      </c>
      <c r="I12" s="2"/>
      <c r="J12" s="4">
        <f>+H12*I12%</f>
        <v>0</v>
      </c>
      <c r="K12" s="5">
        <f>ROUND(H12+J12,2)</f>
        <v>0</v>
      </c>
    </row>
    <row r="13" spans="1:11" ht="84.75" customHeight="1">
      <c r="A13" s="2">
        <v>3</v>
      </c>
      <c r="B13" s="10" t="s">
        <v>306</v>
      </c>
      <c r="C13" s="9"/>
      <c r="D13" s="9"/>
      <c r="E13" s="8" t="s">
        <v>11</v>
      </c>
      <c r="F13" s="11">
        <v>200</v>
      </c>
      <c r="G13" s="2"/>
      <c r="H13" s="4">
        <f t="shared" si="0"/>
        <v>0</v>
      </c>
      <c r="I13" s="2"/>
      <c r="J13" s="4">
        <f t="shared" ref="J13:J15" si="1">+H13*I13%</f>
        <v>0</v>
      </c>
      <c r="K13" s="5">
        <f t="shared" ref="K13:K15" si="2">ROUND(H13+J13,2)</f>
        <v>0</v>
      </c>
    </row>
    <row r="14" spans="1:11" ht="93.75" customHeight="1">
      <c r="A14" s="2">
        <v>4</v>
      </c>
      <c r="B14" s="10" t="s">
        <v>303</v>
      </c>
      <c r="C14" s="9"/>
      <c r="D14" s="9"/>
      <c r="E14" s="8" t="s">
        <v>11</v>
      </c>
      <c r="F14" s="11">
        <v>200</v>
      </c>
      <c r="G14" s="2"/>
      <c r="H14" s="4">
        <f t="shared" si="0"/>
        <v>0</v>
      </c>
      <c r="I14" s="2"/>
      <c r="J14" s="4">
        <f t="shared" si="1"/>
        <v>0</v>
      </c>
      <c r="K14" s="5">
        <f t="shared" si="2"/>
        <v>0</v>
      </c>
    </row>
    <row r="15" spans="1:11" ht="110.25" customHeight="1">
      <c r="A15" s="2">
        <v>5</v>
      </c>
      <c r="B15" s="10" t="s">
        <v>307</v>
      </c>
      <c r="C15" s="9"/>
      <c r="D15" s="9"/>
      <c r="E15" s="8" t="s">
        <v>11</v>
      </c>
      <c r="F15" s="11">
        <v>5000</v>
      </c>
      <c r="G15" s="2"/>
      <c r="H15" s="4">
        <f t="shared" si="0"/>
        <v>0</v>
      </c>
      <c r="I15" s="2"/>
      <c r="J15" s="4">
        <f t="shared" si="1"/>
        <v>0</v>
      </c>
      <c r="K15" s="5">
        <f t="shared" si="2"/>
        <v>0</v>
      </c>
    </row>
    <row r="16" spans="1:11" ht="15" thickBot="1">
      <c r="A16" s="1"/>
      <c r="B16" s="1"/>
      <c r="C16" s="1"/>
      <c r="D16" s="1"/>
      <c r="E16" s="166" t="s">
        <v>9</v>
      </c>
      <c r="F16" s="167"/>
      <c r="G16" s="168"/>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69"/>
      <c r="I19" s="169"/>
      <c r="J19" s="169"/>
      <c r="K19" s="6"/>
    </row>
    <row r="24" spans="1:11" ht="30" customHeight="1"/>
  </sheetData>
  <mergeCells count="17">
    <mergeCell ref="H19:J19"/>
    <mergeCell ref="F8:F9"/>
    <mergeCell ref="G8:G9"/>
    <mergeCell ref="H8:H9"/>
    <mergeCell ref="I8:J8"/>
    <mergeCell ref="E16:G16"/>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31">
    <pageSetUpPr fitToPage="1"/>
  </sheetPr>
  <dimension ref="A1:K20"/>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310</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40.25">
      <c r="A11" s="2">
        <v>1</v>
      </c>
      <c r="B11" s="10" t="s">
        <v>309</v>
      </c>
      <c r="C11" s="9"/>
      <c r="D11" s="9"/>
      <c r="E11" s="8" t="s">
        <v>11</v>
      </c>
      <c r="F11" s="87">
        <v>70</v>
      </c>
      <c r="G11" s="2"/>
      <c r="H11" s="4">
        <f>ROUND(F11*G11,2)</f>
        <v>0</v>
      </c>
      <c r="I11" s="2"/>
      <c r="J11" s="4">
        <f>+H11*I11%</f>
        <v>0</v>
      </c>
      <c r="K11" s="5">
        <f>ROUND(H11+J11,2)</f>
        <v>0</v>
      </c>
    </row>
    <row r="12" spans="1:11" ht="15" thickBot="1">
      <c r="A12" s="1"/>
      <c r="B12" s="1"/>
      <c r="C12" s="1"/>
      <c r="D12" s="1"/>
      <c r="E12" s="166" t="s">
        <v>9</v>
      </c>
      <c r="F12" s="167"/>
      <c r="G12" s="168"/>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69"/>
      <c r="I15" s="169"/>
      <c r="J15" s="169"/>
      <c r="K15" s="6"/>
    </row>
    <row r="20" ht="31.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2">
    <pageSetUpPr fitToPage="1"/>
  </sheetPr>
  <dimension ref="A1:K22"/>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314</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63.75">
      <c r="A11" s="2">
        <v>1</v>
      </c>
      <c r="B11" s="10" t="s">
        <v>311</v>
      </c>
      <c r="C11" s="9"/>
      <c r="D11" s="9"/>
      <c r="E11" s="8" t="s">
        <v>11</v>
      </c>
      <c r="F11" s="11">
        <v>2500</v>
      </c>
      <c r="G11" s="4"/>
      <c r="H11" s="4">
        <f t="shared" ref="H11:H13" si="0">ROUND(F11*G11,2)</f>
        <v>0</v>
      </c>
      <c r="I11" s="2"/>
      <c r="J11" s="4">
        <f>+H11*I11%</f>
        <v>0</v>
      </c>
      <c r="K11" s="5">
        <f>ROUND(H11+J11,2)</f>
        <v>0</v>
      </c>
    </row>
    <row r="12" spans="1:11" ht="63.75">
      <c r="A12" s="2">
        <v>2</v>
      </c>
      <c r="B12" s="10" t="s">
        <v>312</v>
      </c>
      <c r="C12" s="9"/>
      <c r="D12" s="9"/>
      <c r="E12" s="8" t="s">
        <v>11</v>
      </c>
      <c r="F12" s="11">
        <v>160</v>
      </c>
      <c r="G12" s="4"/>
      <c r="H12" s="4">
        <f t="shared" si="0"/>
        <v>0</v>
      </c>
      <c r="I12" s="2"/>
      <c r="J12" s="4">
        <f t="shared" ref="J12:J13" si="1">+H12*I12%</f>
        <v>0</v>
      </c>
      <c r="K12" s="5">
        <f t="shared" ref="K12:K13" si="2">ROUND(H12+J12,2)</f>
        <v>0</v>
      </c>
    </row>
    <row r="13" spans="1:11" ht="51">
      <c r="A13" s="2">
        <v>3</v>
      </c>
      <c r="B13" s="10" t="s">
        <v>313</v>
      </c>
      <c r="C13" s="9"/>
      <c r="D13" s="9"/>
      <c r="E13" s="8" t="s">
        <v>11</v>
      </c>
      <c r="F13" s="11">
        <v>1</v>
      </c>
      <c r="G13" s="4"/>
      <c r="H13" s="4">
        <f t="shared" si="0"/>
        <v>0</v>
      </c>
      <c r="I13" s="2"/>
      <c r="J13" s="4">
        <f t="shared" si="1"/>
        <v>0</v>
      </c>
      <c r="K13" s="5">
        <f t="shared" si="2"/>
        <v>0</v>
      </c>
    </row>
    <row r="14" spans="1:11" ht="15" thickBot="1">
      <c r="A14" s="1"/>
      <c r="B14" s="1"/>
      <c r="C14" s="1"/>
      <c r="D14" s="1"/>
      <c r="E14" s="166" t="s">
        <v>9</v>
      </c>
      <c r="F14" s="167"/>
      <c r="G14" s="168"/>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69"/>
      <c r="I17" s="169"/>
      <c r="J17" s="169"/>
      <c r="K17" s="6"/>
    </row>
    <row r="22" spans="1:11" ht="29.25" customHeight="1"/>
  </sheetData>
  <mergeCells count="17">
    <mergeCell ref="H17:J17"/>
    <mergeCell ref="F8:F9"/>
    <mergeCell ref="G8:G9"/>
    <mergeCell ref="H8:H9"/>
    <mergeCell ref="I8:J8"/>
    <mergeCell ref="E14:G14"/>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74">
    <pageSetUpPr fitToPage="1"/>
  </sheetPr>
  <dimension ref="A1:K13"/>
  <sheetViews>
    <sheetView zoomScaleNormal="100" workbookViewId="0">
      <selection activeCell="N11" sqref="N11"/>
    </sheetView>
  </sheetViews>
  <sheetFormatPr defaultRowHeight="14.25"/>
  <cols>
    <col min="1" max="1" width="4.5" customWidth="1"/>
    <col min="2" max="2" width="42.875" customWidth="1"/>
    <col min="8" max="8" width="9.75" bestFit="1" customWidth="1"/>
    <col min="11" max="11" width="9.7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319</v>
      </c>
      <c r="B6" s="167"/>
      <c r="C6" s="167"/>
      <c r="D6" s="167"/>
      <c r="E6" s="167"/>
      <c r="F6" s="167"/>
      <c r="G6" s="167"/>
      <c r="H6" s="167"/>
      <c r="I6" s="167"/>
      <c r="J6" s="167"/>
      <c r="K6" s="167"/>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ht="14.25" customHeight="1">
      <c r="A10" s="158">
        <v>1</v>
      </c>
      <c r="B10" s="159">
        <v>2</v>
      </c>
      <c r="C10" s="159">
        <v>3</v>
      </c>
      <c r="D10" s="159">
        <v>4</v>
      </c>
      <c r="E10" s="159">
        <v>5</v>
      </c>
      <c r="F10" s="159">
        <v>6</v>
      </c>
      <c r="G10" s="159">
        <v>7</v>
      </c>
      <c r="H10" s="159">
        <v>8</v>
      </c>
      <c r="I10" s="159">
        <v>9</v>
      </c>
      <c r="J10" s="159">
        <v>10</v>
      </c>
      <c r="K10" s="159">
        <v>11</v>
      </c>
    </row>
    <row r="11" spans="1:11" ht="409.5" customHeight="1">
      <c r="A11" s="2">
        <v>1</v>
      </c>
      <c r="B11" s="10" t="s">
        <v>776</v>
      </c>
      <c r="C11" s="9"/>
      <c r="D11" s="9"/>
      <c r="E11" s="8" t="s">
        <v>13</v>
      </c>
      <c r="F11" s="11">
        <v>200</v>
      </c>
      <c r="G11" s="4"/>
      <c r="H11" s="4">
        <f t="shared" ref="H11" si="0">ROUND(F11*G11,2)</f>
        <v>0</v>
      </c>
      <c r="I11" s="2"/>
      <c r="J11" s="4">
        <f>+H11*I11%</f>
        <v>0</v>
      </c>
      <c r="K11" s="5">
        <f>ROUND(H11+J11,2)</f>
        <v>0</v>
      </c>
    </row>
    <row r="12" spans="1:11" ht="317.25" customHeight="1">
      <c r="A12" s="2">
        <v>2</v>
      </c>
      <c r="B12" s="10" t="s">
        <v>775</v>
      </c>
      <c r="C12" s="9"/>
      <c r="D12" s="9"/>
      <c r="E12" s="8" t="s">
        <v>13</v>
      </c>
      <c r="F12" s="11">
        <v>200</v>
      </c>
      <c r="G12" s="4"/>
      <c r="H12" s="4">
        <f t="shared" ref="H12" si="1">ROUND(F12*G12,2)</f>
        <v>0</v>
      </c>
      <c r="I12" s="2"/>
      <c r="J12" s="4">
        <f>+H12*I12%</f>
        <v>0</v>
      </c>
      <c r="K12" s="5">
        <f>ROUND(H12+J12,2)</f>
        <v>0</v>
      </c>
    </row>
    <row r="13" spans="1:11" ht="15" thickBot="1">
      <c r="E13" s="166" t="s">
        <v>9</v>
      </c>
      <c r="F13" s="167"/>
      <c r="G13" s="168"/>
      <c r="H13" s="66">
        <f>SUM(H11:H12)</f>
        <v>0</v>
      </c>
      <c r="I13" s="67"/>
      <c r="J13" s="67"/>
      <c r="K13" s="66">
        <f>SUM(K11:K12)</f>
        <v>0</v>
      </c>
    </row>
  </sheetData>
  <mergeCells count="16">
    <mergeCell ref="A1:K1"/>
    <mergeCell ref="A2:K2"/>
    <mergeCell ref="A3:K3"/>
    <mergeCell ref="A5:K5"/>
    <mergeCell ref="E13:G13"/>
    <mergeCell ref="A6:K6"/>
    <mergeCell ref="A8:A9"/>
    <mergeCell ref="B8:B9"/>
    <mergeCell ref="C8:C9"/>
    <mergeCell ref="D8:D9"/>
    <mergeCell ref="E8:E9"/>
    <mergeCell ref="F8:F9"/>
    <mergeCell ref="G8:G9"/>
    <mergeCell ref="H8:H9"/>
    <mergeCell ref="I8:J8"/>
    <mergeCell ref="K8:K9"/>
  </mergeCells>
  <pageMargins left="0.70866141732283472" right="0.70866141732283472" top="0.74803149606299213" bottom="0.74803149606299213" header="0.31496062992125984" footer="0.31496062992125984"/>
  <pageSetup paperSize="9" scale="92"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79"/>
  <dimension ref="A1:K12"/>
  <sheetViews>
    <sheetView zoomScaleNormal="100" workbookViewId="0">
      <selection activeCell="L9" sqref="L9"/>
    </sheetView>
  </sheetViews>
  <sheetFormatPr defaultRowHeight="14.25"/>
  <cols>
    <col min="1" max="1" width="6.5" customWidth="1"/>
    <col min="2" max="2" width="35.5" customWidth="1"/>
    <col min="5" max="5" width="6.625" customWidth="1"/>
    <col min="6" max="6" width="7.375" customWidth="1"/>
    <col min="8" max="8" width="9.375"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326</v>
      </c>
      <c r="B6" s="167"/>
      <c r="C6" s="167"/>
      <c r="D6" s="167"/>
      <c r="E6" s="167"/>
      <c r="F6" s="167"/>
      <c r="G6" s="167"/>
      <c r="H6" s="167"/>
      <c r="I6" s="167"/>
      <c r="J6" s="167"/>
      <c r="K6" s="167"/>
    </row>
    <row r="8" spans="1:11" ht="14.25" customHeight="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408">
      <c r="A11" s="2">
        <v>1</v>
      </c>
      <c r="B11" s="89" t="s">
        <v>774</v>
      </c>
      <c r="C11" s="9"/>
      <c r="D11" s="9"/>
      <c r="E11" s="8" t="s">
        <v>13</v>
      </c>
      <c r="F11" s="11">
        <v>1200</v>
      </c>
      <c r="G11" s="4"/>
      <c r="H11" s="4">
        <f>ROUND(F11*G11,2)</f>
        <v>0</v>
      </c>
      <c r="I11" s="2"/>
      <c r="J11" s="4">
        <f>+H11*I11%</f>
        <v>0</v>
      </c>
      <c r="K11" s="5">
        <f>ROUND(H11+J11,2)</f>
        <v>0</v>
      </c>
    </row>
    <row r="12" spans="1:11">
      <c r="E12" s="166" t="s">
        <v>9</v>
      </c>
      <c r="F12" s="175"/>
      <c r="G12" s="204"/>
      <c r="H12" s="96"/>
      <c r="I12" s="97"/>
      <c r="J12" s="97"/>
      <c r="K12" s="98"/>
    </row>
  </sheetData>
  <mergeCells count="16">
    <mergeCell ref="A1:K1"/>
    <mergeCell ref="A2:K2"/>
    <mergeCell ref="A3:K3"/>
    <mergeCell ref="A5:K5"/>
    <mergeCell ref="E12:G12"/>
    <mergeCell ref="A6:K6"/>
    <mergeCell ref="G8:G9"/>
    <mergeCell ref="H8:H9"/>
    <mergeCell ref="I8:J8"/>
    <mergeCell ref="K8:K9"/>
    <mergeCell ref="A8:A9"/>
    <mergeCell ref="B8:B9"/>
    <mergeCell ref="C8:C9"/>
    <mergeCell ref="D8:D9"/>
    <mergeCell ref="E8:E9"/>
    <mergeCell ref="F8:F9"/>
  </mergeCells>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3">
    <pageSetUpPr fitToPage="1"/>
  </sheetPr>
  <dimension ref="A1:K28"/>
  <sheetViews>
    <sheetView topLeftCell="A6" zoomScale="80" zoomScaleNormal="80" workbookViewId="0">
      <selection activeCell="L9" sqref="L9"/>
    </sheetView>
  </sheetViews>
  <sheetFormatPr defaultRowHeight="14.25"/>
  <cols>
    <col min="1" max="1" width="6.25" customWidth="1"/>
    <col min="2" max="2" width="41.75" customWidth="1"/>
    <col min="3" max="3" width="15" customWidth="1"/>
    <col min="4" max="4" width="9.75" customWidth="1"/>
    <col min="5" max="5" width="5.625" customWidth="1"/>
    <col min="6" max="6" width="10.125" bestFit="1" customWidth="1"/>
    <col min="8" max="8" width="11.75" customWidth="1"/>
    <col min="11" max="11" width="11.625"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328</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86.5" customHeight="1">
      <c r="A11" s="2">
        <v>1</v>
      </c>
      <c r="B11" s="10" t="s">
        <v>315</v>
      </c>
      <c r="C11" s="9"/>
      <c r="D11" s="9"/>
      <c r="E11" s="8" t="s">
        <v>13</v>
      </c>
      <c r="F11" s="11">
        <v>300</v>
      </c>
      <c r="G11" s="4"/>
      <c r="H11" s="4">
        <f t="shared" ref="H11:H19" si="0">ROUND(F11*G11,2)</f>
        <v>0</v>
      </c>
      <c r="I11" s="2"/>
      <c r="J11" s="4">
        <f>+H11*I11%</f>
        <v>0</v>
      </c>
      <c r="K11" s="5">
        <f>ROUND(H11+J11,2)</f>
        <v>0</v>
      </c>
    </row>
    <row r="12" spans="1:11" ht="288" customHeight="1">
      <c r="A12" s="2">
        <v>2</v>
      </c>
      <c r="B12" s="10" t="s">
        <v>316</v>
      </c>
      <c r="C12" s="9"/>
      <c r="D12" s="9"/>
      <c r="E12" s="8" t="s">
        <v>13</v>
      </c>
      <c r="F12" s="11">
        <v>12000</v>
      </c>
      <c r="G12" s="4"/>
      <c r="H12" s="4">
        <f t="shared" si="0"/>
        <v>0</v>
      </c>
      <c r="I12" s="2"/>
      <c r="J12" s="4">
        <f t="shared" ref="J12:J15" si="1">+H12*I12%</f>
        <v>0</v>
      </c>
      <c r="K12" s="5">
        <f>ROUND(H12+J12,2)</f>
        <v>0</v>
      </c>
    </row>
    <row r="13" spans="1:11" ht="237.75" customHeight="1">
      <c r="A13" s="2">
        <v>3</v>
      </c>
      <c r="B13" s="10" t="s">
        <v>631</v>
      </c>
      <c r="C13" s="9"/>
      <c r="D13" s="9"/>
      <c r="E13" s="8" t="s">
        <v>13</v>
      </c>
      <c r="F13" s="11">
        <v>1000</v>
      </c>
      <c r="G13" s="4"/>
      <c r="H13" s="4">
        <f t="shared" si="0"/>
        <v>0</v>
      </c>
      <c r="I13" s="2"/>
      <c r="J13" s="4">
        <f t="shared" si="1"/>
        <v>0</v>
      </c>
      <c r="K13" s="5">
        <f t="shared" ref="K13:K19" si="2">ROUND(H13+J13,2)</f>
        <v>0</v>
      </c>
    </row>
    <row r="14" spans="1:11" ht="315" customHeight="1">
      <c r="A14" s="2">
        <v>4</v>
      </c>
      <c r="B14" s="10" t="s">
        <v>317</v>
      </c>
      <c r="C14" s="9"/>
      <c r="D14" s="9"/>
      <c r="E14" s="8" t="s">
        <v>13</v>
      </c>
      <c r="F14" s="11">
        <v>200</v>
      </c>
      <c r="G14" s="4"/>
      <c r="H14" s="4">
        <f t="shared" si="0"/>
        <v>0</v>
      </c>
      <c r="I14" s="2"/>
      <c r="J14" s="4">
        <f t="shared" si="1"/>
        <v>0</v>
      </c>
      <c r="K14" s="5">
        <f t="shared" si="2"/>
        <v>0</v>
      </c>
    </row>
    <row r="15" spans="1:11" ht="349.5" customHeight="1">
      <c r="A15" s="2">
        <v>6</v>
      </c>
      <c r="B15" s="10" t="s">
        <v>566</v>
      </c>
      <c r="C15" s="9"/>
      <c r="D15" s="9"/>
      <c r="E15" s="8" t="s">
        <v>13</v>
      </c>
      <c r="F15" s="11">
        <v>300</v>
      </c>
      <c r="G15" s="4"/>
      <c r="H15" s="4">
        <f t="shared" si="0"/>
        <v>0</v>
      </c>
      <c r="I15" s="2"/>
      <c r="J15" s="4">
        <f t="shared" si="1"/>
        <v>0</v>
      </c>
      <c r="K15" s="5">
        <f t="shared" si="2"/>
        <v>0</v>
      </c>
    </row>
    <row r="16" spans="1:11" ht="224.25" customHeight="1">
      <c r="A16" s="2">
        <v>9</v>
      </c>
      <c r="B16" s="10" t="s">
        <v>567</v>
      </c>
      <c r="C16" s="9"/>
      <c r="D16" s="9"/>
      <c r="E16" s="8" t="s">
        <v>190</v>
      </c>
      <c r="F16" s="11">
        <v>35000</v>
      </c>
      <c r="G16" s="71"/>
      <c r="H16" s="4">
        <f t="shared" si="0"/>
        <v>0</v>
      </c>
      <c r="I16" s="2"/>
      <c r="J16" s="4">
        <f t="shared" ref="J16:J19" si="3">+H16*I16%</f>
        <v>0</v>
      </c>
      <c r="K16" s="5">
        <f t="shared" si="2"/>
        <v>0</v>
      </c>
    </row>
    <row r="17" spans="1:11" ht="228.75" customHeight="1">
      <c r="A17" s="2">
        <v>10</v>
      </c>
      <c r="B17" s="10" t="s">
        <v>568</v>
      </c>
      <c r="C17" s="9"/>
      <c r="D17" s="9"/>
      <c r="E17" s="8" t="s">
        <v>190</v>
      </c>
      <c r="F17" s="11">
        <v>3000</v>
      </c>
      <c r="G17" s="4"/>
      <c r="H17" s="4">
        <f t="shared" si="0"/>
        <v>0</v>
      </c>
      <c r="I17" s="2"/>
      <c r="J17" s="4">
        <f t="shared" si="3"/>
        <v>0</v>
      </c>
      <c r="K17" s="5">
        <f t="shared" si="2"/>
        <v>0</v>
      </c>
    </row>
    <row r="18" spans="1:11" ht="274.5" customHeight="1">
      <c r="A18" s="2">
        <v>12</v>
      </c>
      <c r="B18" s="10" t="s">
        <v>569</v>
      </c>
      <c r="C18" s="9"/>
      <c r="D18" s="9"/>
      <c r="E18" s="8" t="s">
        <v>190</v>
      </c>
      <c r="F18" s="11">
        <v>900</v>
      </c>
      <c r="G18" s="4"/>
      <c r="H18" s="4">
        <f t="shared" si="0"/>
        <v>0</v>
      </c>
      <c r="I18" s="2"/>
      <c r="J18" s="4">
        <f t="shared" si="3"/>
        <v>0</v>
      </c>
      <c r="K18" s="5">
        <f t="shared" si="2"/>
        <v>0</v>
      </c>
    </row>
    <row r="19" spans="1:11" ht="249" customHeight="1">
      <c r="A19" s="2">
        <v>13</v>
      </c>
      <c r="B19" s="10" t="s">
        <v>318</v>
      </c>
      <c r="C19" s="9"/>
      <c r="D19" s="9"/>
      <c r="E19" s="8" t="s">
        <v>190</v>
      </c>
      <c r="F19" s="11">
        <v>3000</v>
      </c>
      <c r="G19" s="4"/>
      <c r="H19" s="4">
        <f t="shared" si="0"/>
        <v>0</v>
      </c>
      <c r="I19" s="2"/>
      <c r="J19" s="4">
        <f t="shared" si="3"/>
        <v>0</v>
      </c>
      <c r="K19" s="5">
        <f t="shared" si="2"/>
        <v>0</v>
      </c>
    </row>
    <row r="20" spans="1:11" ht="15" thickBot="1">
      <c r="A20" s="1"/>
      <c r="B20" s="1"/>
      <c r="C20" s="1"/>
      <c r="D20" s="1"/>
      <c r="E20" s="166" t="s">
        <v>9</v>
      </c>
      <c r="F20" s="167"/>
      <c r="G20" s="168"/>
      <c r="H20" s="66">
        <f>SUM(H11:H19)</f>
        <v>0</v>
      </c>
      <c r="I20" s="67"/>
      <c r="J20" s="67"/>
      <c r="K20" s="66">
        <f>SUM(K11:K19)</f>
        <v>0</v>
      </c>
    </row>
    <row r="21" spans="1:11">
      <c r="A21" s="1"/>
      <c r="B21" s="26"/>
      <c r="C21" s="1"/>
      <c r="D21" s="1"/>
      <c r="E21" s="1"/>
      <c r="F21" s="1"/>
      <c r="G21" s="1"/>
      <c r="H21" s="1"/>
      <c r="I21" s="1"/>
      <c r="J21" s="1"/>
      <c r="K21" s="1"/>
    </row>
    <row r="22" spans="1:11">
      <c r="A22" s="1"/>
      <c r="B22" s="30"/>
      <c r="C22" s="1"/>
      <c r="D22" s="1"/>
      <c r="E22" s="1"/>
      <c r="F22" s="1"/>
      <c r="G22" s="1"/>
      <c r="H22" s="1"/>
      <c r="I22" s="1"/>
      <c r="J22" s="1"/>
      <c r="K22" s="1"/>
    </row>
    <row r="23" spans="1:11">
      <c r="A23" s="1"/>
      <c r="B23" s="1"/>
      <c r="C23" s="1"/>
      <c r="D23" s="1"/>
      <c r="E23" s="1"/>
      <c r="F23" s="1"/>
      <c r="G23" s="1"/>
      <c r="H23" s="169"/>
      <c r="I23" s="169"/>
      <c r="J23" s="169"/>
      <c r="K23" s="6"/>
    </row>
    <row r="28" spans="1:11" ht="32.25" customHeight="1"/>
  </sheetData>
  <mergeCells count="17">
    <mergeCell ref="H23:J23"/>
    <mergeCell ref="F8:F9"/>
    <mergeCell ref="G8:G9"/>
    <mergeCell ref="H8:H9"/>
    <mergeCell ref="I8:J8"/>
    <mergeCell ref="E20:G20"/>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86"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4">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342</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31.25" customHeight="1">
      <c r="A11" s="2">
        <v>1</v>
      </c>
      <c r="B11" s="10" t="s">
        <v>325</v>
      </c>
      <c r="C11" s="9"/>
      <c r="D11" s="9"/>
      <c r="E11" s="8" t="s">
        <v>11</v>
      </c>
      <c r="F11" s="11">
        <v>500</v>
      </c>
      <c r="G11" s="4"/>
      <c r="H11" s="4">
        <f t="shared" ref="H11:H16" si="0">ROUND(F11*G11,2)</f>
        <v>0</v>
      </c>
      <c r="I11" s="2"/>
      <c r="J11" s="4">
        <f>+H11*I11%</f>
        <v>0</v>
      </c>
      <c r="K11" s="5">
        <f>ROUND(H11+J11,2)</f>
        <v>0</v>
      </c>
    </row>
    <row r="12" spans="1:11" ht="134.25" customHeight="1">
      <c r="A12" s="2">
        <v>2</v>
      </c>
      <c r="B12" s="10" t="s">
        <v>320</v>
      </c>
      <c r="C12" s="9"/>
      <c r="D12" s="9"/>
      <c r="E12" s="8" t="s">
        <v>11</v>
      </c>
      <c r="F12" s="11">
        <v>300</v>
      </c>
      <c r="G12" s="4"/>
      <c r="H12" s="4">
        <f t="shared" si="0"/>
        <v>0</v>
      </c>
      <c r="I12" s="2"/>
      <c r="J12" s="4">
        <f t="shared" ref="J12:J16" si="1">+H12*I12%</f>
        <v>0</v>
      </c>
      <c r="K12" s="5">
        <f t="shared" ref="K12:K16" si="2">ROUND(H12+J12,2)</f>
        <v>0</v>
      </c>
    </row>
    <row r="13" spans="1:11" ht="41.25" customHeight="1">
      <c r="A13" s="2">
        <v>3</v>
      </c>
      <c r="B13" s="10" t="s">
        <v>321</v>
      </c>
      <c r="C13" s="9"/>
      <c r="D13" s="9"/>
      <c r="E13" s="8" t="s">
        <v>11</v>
      </c>
      <c r="F13" s="11">
        <v>4000</v>
      </c>
      <c r="G13" s="4"/>
      <c r="H13" s="4">
        <f t="shared" si="0"/>
        <v>0</v>
      </c>
      <c r="I13" s="2"/>
      <c r="J13" s="4">
        <f t="shared" si="1"/>
        <v>0</v>
      </c>
      <c r="K13" s="5">
        <f t="shared" si="2"/>
        <v>0</v>
      </c>
    </row>
    <row r="14" spans="1:11" ht="45" customHeight="1">
      <c r="A14" s="2">
        <v>4</v>
      </c>
      <c r="B14" s="10" t="s">
        <v>322</v>
      </c>
      <c r="C14" s="9"/>
      <c r="D14" s="9"/>
      <c r="E14" s="8" t="s">
        <v>11</v>
      </c>
      <c r="F14" s="11">
        <v>3500</v>
      </c>
      <c r="G14" s="4"/>
      <c r="H14" s="4">
        <f t="shared" si="0"/>
        <v>0</v>
      </c>
      <c r="I14" s="2"/>
      <c r="J14" s="4">
        <f t="shared" si="1"/>
        <v>0</v>
      </c>
      <c r="K14" s="5">
        <f t="shared" si="2"/>
        <v>0</v>
      </c>
    </row>
    <row r="15" spans="1:11" ht="54.75" customHeight="1">
      <c r="A15" s="2">
        <v>5</v>
      </c>
      <c r="B15" s="10" t="s">
        <v>323</v>
      </c>
      <c r="C15" s="9"/>
      <c r="D15" s="9"/>
      <c r="E15" s="8" t="s">
        <v>11</v>
      </c>
      <c r="F15" s="11">
        <v>5000</v>
      </c>
      <c r="G15" s="4"/>
      <c r="H15" s="4">
        <f t="shared" si="0"/>
        <v>0</v>
      </c>
      <c r="I15" s="2"/>
      <c r="J15" s="4">
        <f t="shared" si="1"/>
        <v>0</v>
      </c>
      <c r="K15" s="5">
        <f t="shared" si="2"/>
        <v>0</v>
      </c>
    </row>
    <row r="16" spans="1:11" ht="76.5">
      <c r="A16" s="2">
        <v>6</v>
      </c>
      <c r="B16" s="10" t="s">
        <v>324</v>
      </c>
      <c r="C16" s="9"/>
      <c r="D16" s="9"/>
      <c r="E16" s="8" t="s">
        <v>43</v>
      </c>
      <c r="F16" s="11">
        <v>4700</v>
      </c>
      <c r="G16" s="4"/>
      <c r="H16" s="4">
        <f t="shared" si="0"/>
        <v>0</v>
      </c>
      <c r="I16" s="2"/>
      <c r="J16" s="4">
        <f t="shared" si="1"/>
        <v>0</v>
      </c>
      <c r="K16" s="5">
        <f t="shared" si="2"/>
        <v>0</v>
      </c>
    </row>
    <row r="17" spans="1:11" ht="15" thickBot="1">
      <c r="A17" s="1"/>
      <c r="B17" s="1"/>
      <c r="C17" s="1"/>
      <c r="D17" s="1"/>
      <c r="E17" s="166" t="s">
        <v>9</v>
      </c>
      <c r="F17" s="167"/>
      <c r="G17" s="168"/>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69"/>
      <c r="I20" s="169"/>
      <c r="J20" s="169"/>
      <c r="K20" s="6"/>
    </row>
    <row r="25" spans="1:11" ht="30" customHeight="1"/>
  </sheetData>
  <mergeCells count="17">
    <mergeCell ref="H20:J20"/>
    <mergeCell ref="F8:F9"/>
    <mergeCell ref="G8:G9"/>
    <mergeCell ref="H8:H9"/>
    <mergeCell ref="I8:J8"/>
    <mergeCell ref="E17:G17"/>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35">
    <pageSetUpPr fitToPage="1"/>
  </sheetPr>
  <dimension ref="A1:K29"/>
  <sheetViews>
    <sheetView topLeftCell="A21" workbookViewId="0">
      <selection activeCell="O10" sqref="O10"/>
    </sheetView>
  </sheetViews>
  <sheetFormatPr defaultRowHeight="14.25"/>
  <cols>
    <col min="2" max="2" width="39.25" customWidth="1"/>
    <col min="3" max="3" width="17.875" customWidth="1"/>
    <col min="4" max="4" width="12.875" customWidth="1"/>
    <col min="8" max="8" width="11.875" customWidth="1"/>
    <col min="11" max="11" width="11.75" customWidth="1"/>
  </cols>
  <sheetData>
    <row r="1" spans="1:11" s="136" customFormat="1" ht="15" customHeight="1">
      <c r="A1" s="175" t="s">
        <v>762</v>
      </c>
      <c r="B1" s="175"/>
      <c r="C1" s="175"/>
      <c r="D1" s="175"/>
      <c r="E1" s="175"/>
      <c r="F1" s="175"/>
      <c r="G1" s="175"/>
      <c r="H1" s="175"/>
      <c r="I1" s="175"/>
      <c r="J1" s="175"/>
      <c r="K1" s="175"/>
    </row>
    <row r="2" spans="1:11" s="136" customFormat="1" ht="12.75" customHeight="1">
      <c r="A2" s="176" t="s">
        <v>637</v>
      </c>
      <c r="B2" s="176"/>
      <c r="C2" s="176"/>
      <c r="D2" s="176"/>
      <c r="E2" s="176"/>
      <c r="F2" s="176"/>
      <c r="G2" s="176"/>
      <c r="H2" s="176"/>
      <c r="I2" s="176"/>
      <c r="J2" s="176"/>
      <c r="K2" s="176"/>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66"/>
      <c r="C5" s="166"/>
      <c r="D5" s="166"/>
      <c r="E5" s="166"/>
      <c r="F5" s="166"/>
      <c r="G5" s="166"/>
      <c r="H5" s="166"/>
      <c r="I5" s="166"/>
      <c r="J5" s="166"/>
      <c r="K5" s="166"/>
    </row>
    <row r="6" spans="1:11" s="154" customFormat="1" ht="12.75">
      <c r="A6" s="205" t="s">
        <v>347</v>
      </c>
      <c r="B6" s="205"/>
      <c r="C6" s="205"/>
      <c r="D6" s="205"/>
      <c r="E6" s="205"/>
      <c r="F6" s="205"/>
      <c r="G6" s="205"/>
      <c r="H6" s="205"/>
      <c r="I6" s="205"/>
      <c r="J6" s="205"/>
      <c r="K6" s="205"/>
    </row>
    <row r="7" spans="1:11" s="154" customFormat="1" ht="12.75">
      <c r="A7" s="155"/>
      <c r="B7" s="155"/>
      <c r="C7" s="155"/>
      <c r="D7" s="155"/>
      <c r="E7" s="155"/>
      <c r="F7" s="155"/>
      <c r="G7" s="155"/>
      <c r="H7" s="155"/>
      <c r="I7" s="156"/>
      <c r="J7" s="156"/>
      <c r="K7" s="155"/>
    </row>
    <row r="8" spans="1:11" ht="14.25" customHeight="1">
      <c r="A8" s="179" t="s">
        <v>0</v>
      </c>
      <c r="B8" s="179" t="s">
        <v>1</v>
      </c>
      <c r="C8" s="172" t="s">
        <v>15</v>
      </c>
      <c r="D8" s="172" t="s">
        <v>14</v>
      </c>
      <c r="E8" s="179" t="s">
        <v>2</v>
      </c>
      <c r="F8" s="179" t="s">
        <v>3</v>
      </c>
      <c r="G8" s="172" t="s">
        <v>4</v>
      </c>
      <c r="H8" s="172" t="s">
        <v>5</v>
      </c>
      <c r="I8" s="181" t="s">
        <v>6</v>
      </c>
      <c r="J8" s="182"/>
      <c r="K8" s="172" t="s">
        <v>8</v>
      </c>
    </row>
    <row r="9" spans="1:11" ht="25.5">
      <c r="A9" s="180"/>
      <c r="B9" s="180"/>
      <c r="C9" s="173"/>
      <c r="D9" s="173"/>
      <c r="E9" s="180"/>
      <c r="F9" s="180"/>
      <c r="G9" s="173"/>
      <c r="H9" s="173"/>
      <c r="I9" s="157" t="s">
        <v>10</v>
      </c>
      <c r="J9" s="157" t="s">
        <v>7</v>
      </c>
      <c r="K9" s="173"/>
    </row>
    <row r="10" spans="1:11">
      <c r="A10" s="158">
        <v>1</v>
      </c>
      <c r="B10" s="159">
        <v>2</v>
      </c>
      <c r="C10" s="159">
        <v>3</v>
      </c>
      <c r="D10" s="159">
        <v>4</v>
      </c>
      <c r="E10" s="159">
        <v>5</v>
      </c>
      <c r="F10" s="159">
        <v>6</v>
      </c>
      <c r="G10" s="159">
        <v>7</v>
      </c>
      <c r="H10" s="159">
        <v>8</v>
      </c>
      <c r="I10" s="159">
        <v>9</v>
      </c>
      <c r="J10" s="159">
        <v>10</v>
      </c>
      <c r="K10" s="159">
        <v>11</v>
      </c>
    </row>
    <row r="11" spans="1:11" ht="74.25" customHeight="1">
      <c r="A11" s="40">
        <v>1</v>
      </c>
      <c r="B11" s="41" t="s">
        <v>589</v>
      </c>
      <c r="C11" s="42"/>
      <c r="D11" s="42"/>
      <c r="E11" s="43"/>
      <c r="F11" s="75"/>
      <c r="G11" s="40"/>
      <c r="H11" s="44"/>
      <c r="I11" s="40"/>
      <c r="J11" s="44"/>
      <c r="K11" s="45"/>
    </row>
    <row r="12" spans="1:11" ht="30" customHeight="1">
      <c r="A12" s="2" t="s">
        <v>54</v>
      </c>
      <c r="B12" s="10" t="s">
        <v>577</v>
      </c>
      <c r="C12" s="9"/>
      <c r="D12" s="9"/>
      <c r="E12" s="8" t="s">
        <v>11</v>
      </c>
      <c r="F12" s="11">
        <v>110</v>
      </c>
      <c r="G12" s="4"/>
      <c r="H12" s="4">
        <f t="shared" ref="H12:H15" si="0">ROUND(F12*G12,2)</f>
        <v>0</v>
      </c>
      <c r="I12" s="2"/>
      <c r="J12" s="4">
        <f t="shared" ref="J12:J15" si="1">+H12*I12%</f>
        <v>0</v>
      </c>
      <c r="K12" s="5">
        <f t="shared" ref="K12:K15" si="2">ROUND(H12+J12,2)</f>
        <v>0</v>
      </c>
    </row>
    <row r="13" spans="1:11" ht="32.25" customHeight="1">
      <c r="A13" s="2" t="s">
        <v>55</v>
      </c>
      <c r="B13" s="10" t="s">
        <v>710</v>
      </c>
      <c r="C13" s="9"/>
      <c r="D13" s="9"/>
      <c r="E13" s="8" t="s">
        <v>11</v>
      </c>
      <c r="F13" s="11">
        <v>3</v>
      </c>
      <c r="G13" s="4"/>
      <c r="H13" s="4">
        <f t="shared" si="0"/>
        <v>0</v>
      </c>
      <c r="I13" s="2"/>
      <c r="J13" s="4">
        <f t="shared" si="1"/>
        <v>0</v>
      </c>
      <c r="K13" s="5">
        <f t="shared" si="2"/>
        <v>0</v>
      </c>
    </row>
    <row r="14" spans="1:11" ht="31.5" customHeight="1">
      <c r="A14" s="2" t="s">
        <v>413</v>
      </c>
      <c r="B14" s="10" t="s">
        <v>711</v>
      </c>
      <c r="C14" s="9"/>
      <c r="D14" s="9"/>
      <c r="E14" s="8" t="s">
        <v>11</v>
      </c>
      <c r="F14" s="11">
        <v>3</v>
      </c>
      <c r="G14" s="4"/>
      <c r="H14" s="4">
        <f t="shared" si="0"/>
        <v>0</v>
      </c>
      <c r="I14" s="2"/>
      <c r="J14" s="4">
        <f t="shared" si="1"/>
        <v>0</v>
      </c>
      <c r="K14" s="5">
        <f t="shared" si="2"/>
        <v>0</v>
      </c>
    </row>
    <row r="15" spans="1:11" ht="27.75" customHeight="1">
      <c r="A15" s="2" t="s">
        <v>414</v>
      </c>
      <c r="B15" s="10" t="s">
        <v>648</v>
      </c>
      <c r="C15" s="9"/>
      <c r="D15" s="9"/>
      <c r="E15" s="8" t="s">
        <v>11</v>
      </c>
      <c r="F15" s="11">
        <v>3</v>
      </c>
      <c r="G15" s="4"/>
      <c r="H15" s="4">
        <f t="shared" si="0"/>
        <v>0</v>
      </c>
      <c r="I15" s="2"/>
      <c r="J15" s="4">
        <f t="shared" si="1"/>
        <v>0</v>
      </c>
      <c r="K15" s="5">
        <f t="shared" si="2"/>
        <v>0</v>
      </c>
    </row>
    <row r="16" spans="1:11" ht="63.75" customHeight="1">
      <c r="A16" s="40">
        <v>2</v>
      </c>
      <c r="B16" s="41" t="s">
        <v>588</v>
      </c>
      <c r="C16" s="42"/>
      <c r="D16" s="42"/>
      <c r="E16" s="43"/>
      <c r="F16" s="88"/>
      <c r="G16" s="44"/>
      <c r="H16" s="44"/>
      <c r="I16" s="40"/>
      <c r="J16" s="44"/>
      <c r="K16" s="45"/>
    </row>
    <row r="17" spans="1:11" ht="28.5" customHeight="1">
      <c r="A17" s="2" t="s">
        <v>56</v>
      </c>
      <c r="B17" s="10" t="s">
        <v>577</v>
      </c>
      <c r="C17" s="9"/>
      <c r="D17" s="9"/>
      <c r="E17" s="8" t="s">
        <v>11</v>
      </c>
      <c r="F17" s="87">
        <v>60</v>
      </c>
      <c r="G17" s="4"/>
      <c r="H17" s="4">
        <f t="shared" ref="H17:H20" si="3">ROUND(F17*G17,2)</f>
        <v>0</v>
      </c>
      <c r="I17" s="2"/>
      <c r="J17" s="4">
        <f t="shared" ref="J17:J20" si="4">+H17*I17%</f>
        <v>0</v>
      </c>
      <c r="K17" s="48">
        <f t="shared" ref="K17:K20" si="5">ROUND(H17+J17,2)</f>
        <v>0</v>
      </c>
    </row>
    <row r="18" spans="1:11" ht="29.25" customHeight="1">
      <c r="A18" s="2" t="s">
        <v>57</v>
      </c>
      <c r="B18" s="10" t="s">
        <v>710</v>
      </c>
      <c r="C18" s="9"/>
      <c r="D18" s="9"/>
      <c r="E18" s="8" t="s">
        <v>11</v>
      </c>
      <c r="F18" s="87">
        <v>3</v>
      </c>
      <c r="G18" s="4"/>
      <c r="H18" s="4">
        <f t="shared" si="3"/>
        <v>0</v>
      </c>
      <c r="I18" s="2"/>
      <c r="J18" s="4">
        <f t="shared" si="4"/>
        <v>0</v>
      </c>
      <c r="K18" s="48">
        <f t="shared" si="5"/>
        <v>0</v>
      </c>
    </row>
    <row r="19" spans="1:11" ht="25.5" customHeight="1">
      <c r="A19" s="2" t="s">
        <v>58</v>
      </c>
      <c r="B19" s="10" t="s">
        <v>711</v>
      </c>
      <c r="C19" s="9"/>
      <c r="D19" s="9"/>
      <c r="E19" s="8" t="s">
        <v>11</v>
      </c>
      <c r="F19" s="87">
        <v>3</v>
      </c>
      <c r="G19" s="4"/>
      <c r="H19" s="4">
        <f t="shared" si="3"/>
        <v>0</v>
      </c>
      <c r="I19" s="2"/>
      <c r="J19" s="4">
        <f t="shared" si="4"/>
        <v>0</v>
      </c>
      <c r="K19" s="48">
        <f t="shared" si="5"/>
        <v>0</v>
      </c>
    </row>
    <row r="20" spans="1:11" ht="30" customHeight="1">
      <c r="A20" s="2" t="s">
        <v>59</v>
      </c>
      <c r="B20" s="10" t="s">
        <v>648</v>
      </c>
      <c r="C20" s="9"/>
      <c r="D20" s="9"/>
      <c r="E20" s="8" t="s">
        <v>11</v>
      </c>
      <c r="F20" s="87">
        <v>3</v>
      </c>
      <c r="G20" s="4"/>
      <c r="H20" s="4">
        <f t="shared" si="3"/>
        <v>0</v>
      </c>
      <c r="I20" s="2"/>
      <c r="J20" s="4">
        <f t="shared" si="4"/>
        <v>0</v>
      </c>
      <c r="K20" s="48">
        <f t="shared" si="5"/>
        <v>0</v>
      </c>
    </row>
    <row r="21" spans="1:11" ht="64.5" customHeight="1">
      <c r="A21" s="40">
        <v>3</v>
      </c>
      <c r="B21" s="41" t="s">
        <v>590</v>
      </c>
      <c r="C21" s="42"/>
      <c r="D21" s="42"/>
      <c r="E21" s="43"/>
      <c r="F21" s="88"/>
      <c r="G21" s="44"/>
      <c r="H21" s="44"/>
      <c r="I21" s="40"/>
      <c r="J21" s="44"/>
      <c r="K21" s="45"/>
    </row>
    <row r="22" spans="1:11" ht="30.75" customHeight="1">
      <c r="A22" s="2" t="s">
        <v>591</v>
      </c>
      <c r="B22" s="10" t="s">
        <v>577</v>
      </c>
      <c r="C22" s="9"/>
      <c r="D22" s="9"/>
      <c r="E22" s="8" t="s">
        <v>11</v>
      </c>
      <c r="F22" s="11">
        <v>30</v>
      </c>
      <c r="G22" s="4"/>
      <c r="H22" s="4">
        <f t="shared" ref="H22:H27" si="6">ROUND(F22*G22,2)</f>
        <v>0</v>
      </c>
      <c r="I22" s="2"/>
      <c r="J22" s="4">
        <f t="shared" ref="J22:J27" si="7">+H22*I22%</f>
        <v>0</v>
      </c>
      <c r="K22" s="5">
        <f t="shared" ref="K22:K27" si="8">ROUND(H22+J22,2)</f>
        <v>0</v>
      </c>
    </row>
    <row r="23" spans="1:11" ht="25.5" customHeight="1">
      <c r="A23" s="2" t="s">
        <v>592</v>
      </c>
      <c r="B23" s="10" t="s">
        <v>646</v>
      </c>
      <c r="C23" s="9"/>
      <c r="D23" s="9"/>
      <c r="E23" s="8" t="s">
        <v>11</v>
      </c>
      <c r="F23" s="11">
        <v>6</v>
      </c>
      <c r="G23" s="4"/>
      <c r="H23" s="4">
        <f t="shared" si="6"/>
        <v>0</v>
      </c>
      <c r="I23" s="2"/>
      <c r="J23" s="4">
        <f t="shared" si="7"/>
        <v>0</v>
      </c>
      <c r="K23" s="5">
        <f t="shared" si="8"/>
        <v>0</v>
      </c>
    </row>
    <row r="24" spans="1:11" ht="26.25" customHeight="1">
      <c r="A24" s="2" t="s">
        <v>593</v>
      </c>
      <c r="B24" s="10" t="s">
        <v>647</v>
      </c>
      <c r="C24" s="9"/>
      <c r="D24" s="9"/>
      <c r="E24" s="8" t="s">
        <v>11</v>
      </c>
      <c r="F24" s="11">
        <v>9</v>
      </c>
      <c r="G24" s="4"/>
      <c r="H24" s="4">
        <f t="shared" si="6"/>
        <v>0</v>
      </c>
      <c r="I24" s="2"/>
      <c r="J24" s="4">
        <f t="shared" si="7"/>
        <v>0</v>
      </c>
      <c r="K24" s="5">
        <f t="shared" si="8"/>
        <v>0</v>
      </c>
    </row>
    <row r="25" spans="1:11" ht="26.25" customHeight="1">
      <c r="A25" s="2" t="s">
        <v>594</v>
      </c>
      <c r="B25" s="10" t="s">
        <v>648</v>
      </c>
      <c r="C25" s="9"/>
      <c r="D25" s="9"/>
      <c r="E25" s="8" t="s">
        <v>11</v>
      </c>
      <c r="F25" s="11">
        <v>9</v>
      </c>
      <c r="G25" s="4"/>
      <c r="H25" s="4">
        <f t="shared" si="6"/>
        <v>0</v>
      </c>
      <c r="I25" s="2"/>
      <c r="J25" s="4">
        <f t="shared" si="7"/>
        <v>0</v>
      </c>
      <c r="K25" s="5">
        <f t="shared" si="8"/>
        <v>0</v>
      </c>
    </row>
    <row r="26" spans="1:11" ht="115.5" customHeight="1">
      <c r="A26" s="2">
        <v>4</v>
      </c>
      <c r="B26" s="10" t="s">
        <v>595</v>
      </c>
      <c r="C26" s="9"/>
      <c r="D26" s="9"/>
      <c r="E26" s="8" t="s">
        <v>11</v>
      </c>
      <c r="F26" s="11">
        <v>6</v>
      </c>
      <c r="G26" s="4"/>
      <c r="H26" s="4">
        <f t="shared" si="6"/>
        <v>0</v>
      </c>
      <c r="I26" s="2"/>
      <c r="J26" s="4">
        <f t="shared" si="7"/>
        <v>0</v>
      </c>
      <c r="K26" s="5">
        <f t="shared" si="8"/>
        <v>0</v>
      </c>
    </row>
    <row r="27" spans="1:11" ht="119.25" customHeight="1">
      <c r="A27" s="2">
        <v>5</v>
      </c>
      <c r="B27" s="10" t="s">
        <v>596</v>
      </c>
      <c r="C27" s="9"/>
      <c r="D27" s="9"/>
      <c r="E27" s="8" t="s">
        <v>11</v>
      </c>
      <c r="F27" s="11">
        <v>3</v>
      </c>
      <c r="G27" s="4"/>
      <c r="H27" s="4">
        <f t="shared" si="6"/>
        <v>0</v>
      </c>
      <c r="I27" s="2"/>
      <c r="J27" s="4">
        <f t="shared" si="7"/>
        <v>0</v>
      </c>
      <c r="K27" s="5">
        <f t="shared" si="8"/>
        <v>0</v>
      </c>
    </row>
    <row r="28" spans="1:11" ht="15" thickBot="1">
      <c r="A28" s="118"/>
      <c r="B28" s="118"/>
      <c r="C28" s="118"/>
      <c r="D28" s="118"/>
      <c r="E28" s="166" t="s">
        <v>9</v>
      </c>
      <c r="F28" s="167"/>
      <c r="G28" s="168"/>
      <c r="H28" s="66">
        <f>SUM(H11:H27)</f>
        <v>0</v>
      </c>
      <c r="I28" s="67"/>
      <c r="J28" s="67"/>
      <c r="K28" s="66">
        <f>SUM(K11:K27)</f>
        <v>0</v>
      </c>
    </row>
    <row r="29" spans="1:11" ht="102">
      <c r="A29" s="118"/>
      <c r="B29" s="26" t="s">
        <v>327</v>
      </c>
      <c r="C29" s="118"/>
      <c r="D29" s="118"/>
      <c r="E29" s="118"/>
      <c r="F29" s="118"/>
      <c r="G29" s="118"/>
      <c r="H29" s="118"/>
      <c r="I29" s="118"/>
      <c r="J29" s="118"/>
      <c r="K29" s="118"/>
    </row>
  </sheetData>
  <mergeCells count="16">
    <mergeCell ref="A6:K6"/>
    <mergeCell ref="K8:K9"/>
    <mergeCell ref="E28:G28"/>
    <mergeCell ref="A1:K1"/>
    <mergeCell ref="A2:K2"/>
    <mergeCell ref="A3:K3"/>
    <mergeCell ref="A8:A9"/>
    <mergeCell ref="B8:B9"/>
    <mergeCell ref="C8:C9"/>
    <mergeCell ref="D8:D9"/>
    <mergeCell ref="E8:E9"/>
    <mergeCell ref="F8:F9"/>
    <mergeCell ref="G8:G9"/>
    <mergeCell ref="H8:H9"/>
    <mergeCell ref="I8:J8"/>
    <mergeCell ref="A5:K5"/>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K22"/>
  <sheetViews>
    <sheetView zoomScaleNormal="100" workbookViewId="0">
      <selection activeCell="O6" sqref="O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764</v>
      </c>
      <c r="B6" s="175"/>
      <c r="C6" s="175"/>
      <c r="D6" s="175"/>
      <c r="E6" s="175"/>
      <c r="F6" s="175"/>
      <c r="G6" s="175"/>
      <c r="H6" s="175"/>
      <c r="I6" s="175"/>
      <c r="J6" s="175"/>
      <c r="K6" s="175"/>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47.75" customHeight="1">
      <c r="A11" s="2">
        <v>1</v>
      </c>
      <c r="B11" s="10" t="s">
        <v>87</v>
      </c>
      <c r="C11" s="9"/>
      <c r="D11" s="9"/>
      <c r="E11" s="12" t="s">
        <v>13</v>
      </c>
      <c r="F11" s="11">
        <v>20</v>
      </c>
      <c r="G11" s="4"/>
      <c r="H11" s="4">
        <f>ROUND(F11*G11,2)</f>
        <v>0</v>
      </c>
      <c r="I11" s="2"/>
      <c r="J11" s="4">
        <f>+H11*I11%</f>
        <v>0</v>
      </c>
      <c r="K11" s="5">
        <f>ROUND(H11+J11,2)</f>
        <v>0</v>
      </c>
    </row>
    <row r="12" spans="1:11" ht="38.25">
      <c r="A12" s="2">
        <v>2</v>
      </c>
      <c r="B12" s="10" t="s">
        <v>44</v>
      </c>
      <c r="C12" s="9"/>
      <c r="D12" s="9"/>
      <c r="E12" s="12" t="s">
        <v>13</v>
      </c>
      <c r="F12" s="11">
        <v>10</v>
      </c>
      <c r="G12" s="4"/>
      <c r="H12" s="4">
        <f>ROUND(F12*G12,2)</f>
        <v>0</v>
      </c>
      <c r="I12" s="2"/>
      <c r="J12" s="4">
        <f>+H12*I12%</f>
        <v>0</v>
      </c>
      <c r="K12" s="5">
        <f>ROUND(H12+J12,2)</f>
        <v>0</v>
      </c>
    </row>
    <row r="13" spans="1:11" ht="38.25">
      <c r="A13" s="2">
        <v>3</v>
      </c>
      <c r="B13" s="10" t="s">
        <v>45</v>
      </c>
      <c r="C13" s="9"/>
      <c r="D13" s="9"/>
      <c r="E13" s="12" t="s">
        <v>13</v>
      </c>
      <c r="F13" s="11">
        <v>2</v>
      </c>
      <c r="G13" s="4"/>
      <c r="H13" s="4">
        <f>ROUND(F13*G13,2)</f>
        <v>0</v>
      </c>
      <c r="I13" s="2"/>
      <c r="J13" s="4">
        <f>+H13*I13%</f>
        <v>0</v>
      </c>
      <c r="K13" s="5">
        <f>ROUND(H13+J13,2)</f>
        <v>0</v>
      </c>
    </row>
    <row r="14" spans="1:11" ht="15" thickBot="1">
      <c r="A14" s="1"/>
      <c r="B14" s="1"/>
      <c r="C14" s="1"/>
      <c r="D14" s="1"/>
      <c r="E14" s="166" t="s">
        <v>9</v>
      </c>
      <c r="F14" s="167"/>
      <c r="G14" s="168"/>
      <c r="H14" s="66">
        <f>SUM(H11:H13)</f>
        <v>0</v>
      </c>
      <c r="I14" s="67"/>
      <c r="J14" s="67"/>
      <c r="K14" s="66">
        <f>SUM(K11:K13)</f>
        <v>0</v>
      </c>
    </row>
    <row r="15" spans="1:11">
      <c r="A15" s="1"/>
      <c r="B15" s="78"/>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69"/>
      <c r="I17" s="169"/>
      <c r="J17" s="169"/>
      <c r="K17" s="6"/>
    </row>
    <row r="21" spans="1:11" ht="9.75" customHeight="1"/>
    <row r="22" spans="1:11" ht="41.25" customHeight="1"/>
  </sheetData>
  <mergeCells count="17">
    <mergeCell ref="H17:J17"/>
    <mergeCell ref="F8:F9"/>
    <mergeCell ref="G8:G9"/>
    <mergeCell ref="H8:H9"/>
    <mergeCell ref="I8:J8"/>
    <mergeCell ref="E14:G14"/>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usz36">
    <pageSetUpPr fitToPage="1"/>
  </sheetPr>
  <dimension ref="A1:K32"/>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597</v>
      </c>
      <c r="B6" s="167"/>
      <c r="C6" s="167"/>
      <c r="D6" s="167"/>
      <c r="E6" s="167"/>
      <c r="F6" s="167"/>
      <c r="G6" s="167"/>
      <c r="H6" s="167"/>
      <c r="I6" s="167"/>
      <c r="J6" s="167"/>
      <c r="K6" s="167"/>
    </row>
    <row r="7" spans="1:11" s="154" customFormat="1" ht="12.75">
      <c r="A7" s="134"/>
      <c r="B7" s="136"/>
      <c r="C7" s="136"/>
      <c r="D7" s="136"/>
      <c r="E7" s="136"/>
      <c r="F7" s="136"/>
      <c r="G7" s="136"/>
      <c r="H7" s="136"/>
      <c r="I7" s="136"/>
      <c r="J7" s="136"/>
      <c r="K7" s="136"/>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51">
      <c r="A11" s="2">
        <v>1</v>
      </c>
      <c r="B11" s="10" t="s">
        <v>329</v>
      </c>
      <c r="C11" s="9"/>
      <c r="D11" s="9"/>
      <c r="E11" s="8" t="s">
        <v>11</v>
      </c>
      <c r="F11" s="11">
        <v>30</v>
      </c>
      <c r="G11" s="4"/>
      <c r="H11" s="4">
        <f t="shared" ref="H11:H23" si="0">ROUND(F11*G11,2)</f>
        <v>0</v>
      </c>
      <c r="I11" s="2"/>
      <c r="J11" s="4">
        <f>+H11*I11%</f>
        <v>0</v>
      </c>
      <c r="K11" s="5">
        <f>ROUND(H11+J11,2)</f>
        <v>0</v>
      </c>
    </row>
    <row r="12" spans="1:11" ht="25.5">
      <c r="A12" s="2">
        <v>2</v>
      </c>
      <c r="B12" s="10" t="s">
        <v>330</v>
      </c>
      <c r="C12" s="9"/>
      <c r="D12" s="9"/>
      <c r="E12" s="8" t="s">
        <v>11</v>
      </c>
      <c r="F12" s="11">
        <v>120</v>
      </c>
      <c r="G12" s="4"/>
      <c r="H12" s="4">
        <f t="shared" si="0"/>
        <v>0</v>
      </c>
      <c r="I12" s="2"/>
      <c r="J12" s="4">
        <f t="shared" ref="J12:J23" si="1">+H12*I12%</f>
        <v>0</v>
      </c>
      <c r="K12" s="5">
        <f t="shared" ref="K12:K23" si="2">ROUND(H12+J12,2)</f>
        <v>0</v>
      </c>
    </row>
    <row r="13" spans="1:11" ht="25.5">
      <c r="A13" s="2">
        <v>3</v>
      </c>
      <c r="B13" s="10" t="s">
        <v>331</v>
      </c>
      <c r="C13" s="9"/>
      <c r="D13" s="9"/>
      <c r="E13" s="8" t="s">
        <v>11</v>
      </c>
      <c r="F13" s="11">
        <v>10</v>
      </c>
      <c r="G13" s="4"/>
      <c r="H13" s="4">
        <f t="shared" si="0"/>
        <v>0</v>
      </c>
      <c r="I13" s="2"/>
      <c r="J13" s="4">
        <f t="shared" si="1"/>
        <v>0</v>
      </c>
      <c r="K13" s="5">
        <f t="shared" si="2"/>
        <v>0</v>
      </c>
    </row>
    <row r="14" spans="1:11" ht="25.5">
      <c r="A14" s="2">
        <v>4</v>
      </c>
      <c r="B14" s="10" t="s">
        <v>332</v>
      </c>
      <c r="C14" s="9"/>
      <c r="D14" s="9"/>
      <c r="E14" s="8" t="s">
        <v>11</v>
      </c>
      <c r="F14" s="11">
        <v>120</v>
      </c>
      <c r="G14" s="4"/>
      <c r="H14" s="4">
        <f t="shared" si="0"/>
        <v>0</v>
      </c>
      <c r="I14" s="2"/>
      <c r="J14" s="4">
        <f t="shared" si="1"/>
        <v>0</v>
      </c>
      <c r="K14" s="5">
        <f t="shared" si="2"/>
        <v>0</v>
      </c>
    </row>
    <row r="15" spans="1:11" ht="25.5">
      <c r="A15" s="2">
        <v>5</v>
      </c>
      <c r="B15" s="10" t="s">
        <v>333</v>
      </c>
      <c r="C15" s="9"/>
      <c r="D15" s="9"/>
      <c r="E15" s="8" t="s">
        <v>11</v>
      </c>
      <c r="F15" s="11">
        <v>10</v>
      </c>
      <c r="G15" s="4"/>
      <c r="H15" s="4">
        <f t="shared" si="0"/>
        <v>0</v>
      </c>
      <c r="I15" s="2"/>
      <c r="J15" s="4">
        <f t="shared" si="1"/>
        <v>0</v>
      </c>
      <c r="K15" s="5">
        <f t="shared" si="2"/>
        <v>0</v>
      </c>
    </row>
    <row r="16" spans="1:11" ht="25.5">
      <c r="A16" s="2">
        <v>6</v>
      </c>
      <c r="B16" s="10" t="s">
        <v>334</v>
      </c>
      <c r="C16" s="9"/>
      <c r="D16" s="9"/>
      <c r="E16" s="8" t="s">
        <v>11</v>
      </c>
      <c r="F16" s="11">
        <v>140</v>
      </c>
      <c r="G16" s="4"/>
      <c r="H16" s="4">
        <f t="shared" si="0"/>
        <v>0</v>
      </c>
      <c r="I16" s="2"/>
      <c r="J16" s="4">
        <f t="shared" si="1"/>
        <v>0</v>
      </c>
      <c r="K16" s="5">
        <f t="shared" si="2"/>
        <v>0</v>
      </c>
    </row>
    <row r="17" spans="1:11" ht="25.5">
      <c r="A17" s="2">
        <v>7</v>
      </c>
      <c r="B17" s="10" t="s">
        <v>335</v>
      </c>
      <c r="C17" s="9"/>
      <c r="D17" s="9"/>
      <c r="E17" s="8" t="s">
        <v>11</v>
      </c>
      <c r="F17" s="11">
        <v>10</v>
      </c>
      <c r="G17" s="4"/>
      <c r="H17" s="4">
        <f t="shared" si="0"/>
        <v>0</v>
      </c>
      <c r="I17" s="2"/>
      <c r="J17" s="4">
        <f t="shared" si="1"/>
        <v>0</v>
      </c>
      <c r="K17" s="5">
        <f t="shared" si="2"/>
        <v>0</v>
      </c>
    </row>
    <row r="18" spans="1:11" ht="25.5">
      <c r="A18" s="2">
        <v>8</v>
      </c>
      <c r="B18" s="10" t="s">
        <v>336</v>
      </c>
      <c r="C18" s="9"/>
      <c r="D18" s="9"/>
      <c r="E18" s="8" t="s">
        <v>11</v>
      </c>
      <c r="F18" s="11">
        <v>80</v>
      </c>
      <c r="G18" s="4"/>
      <c r="H18" s="4">
        <f t="shared" si="0"/>
        <v>0</v>
      </c>
      <c r="I18" s="2"/>
      <c r="J18" s="4">
        <f t="shared" si="1"/>
        <v>0</v>
      </c>
      <c r="K18" s="5">
        <f t="shared" si="2"/>
        <v>0</v>
      </c>
    </row>
    <row r="19" spans="1:11" ht="25.5">
      <c r="A19" s="2">
        <v>9</v>
      </c>
      <c r="B19" s="10" t="s">
        <v>337</v>
      </c>
      <c r="C19" s="9"/>
      <c r="D19" s="9"/>
      <c r="E19" s="8" t="s">
        <v>11</v>
      </c>
      <c r="F19" s="11">
        <v>10</v>
      </c>
      <c r="G19" s="4"/>
      <c r="H19" s="4">
        <f t="shared" si="0"/>
        <v>0</v>
      </c>
      <c r="I19" s="2"/>
      <c r="J19" s="4">
        <f t="shared" si="1"/>
        <v>0</v>
      </c>
      <c r="K19" s="5">
        <f t="shared" si="2"/>
        <v>0</v>
      </c>
    </row>
    <row r="20" spans="1:11" ht="25.5">
      <c r="A20" s="2">
        <v>10</v>
      </c>
      <c r="B20" s="10" t="s">
        <v>338</v>
      </c>
      <c r="C20" s="9"/>
      <c r="D20" s="9"/>
      <c r="E20" s="8" t="s">
        <v>11</v>
      </c>
      <c r="F20" s="11">
        <v>60</v>
      </c>
      <c r="G20" s="4"/>
      <c r="H20" s="4">
        <f t="shared" si="0"/>
        <v>0</v>
      </c>
      <c r="I20" s="2"/>
      <c r="J20" s="4">
        <f t="shared" si="1"/>
        <v>0</v>
      </c>
      <c r="K20" s="5">
        <f t="shared" si="2"/>
        <v>0</v>
      </c>
    </row>
    <row r="21" spans="1:11" ht="25.5">
      <c r="A21" s="2">
        <v>11</v>
      </c>
      <c r="B21" s="10" t="s">
        <v>339</v>
      </c>
      <c r="C21" s="9"/>
      <c r="D21" s="9"/>
      <c r="E21" s="8" t="s">
        <v>11</v>
      </c>
      <c r="F21" s="11">
        <v>10</v>
      </c>
      <c r="G21" s="4"/>
      <c r="H21" s="4">
        <f t="shared" si="0"/>
        <v>0</v>
      </c>
      <c r="I21" s="2"/>
      <c r="J21" s="4">
        <f t="shared" si="1"/>
        <v>0</v>
      </c>
      <c r="K21" s="5">
        <f t="shared" si="2"/>
        <v>0</v>
      </c>
    </row>
    <row r="22" spans="1:11" ht="25.5">
      <c r="A22" s="2">
        <v>12</v>
      </c>
      <c r="B22" s="10" t="s">
        <v>340</v>
      </c>
      <c r="C22" s="9"/>
      <c r="D22" s="9"/>
      <c r="E22" s="8" t="s">
        <v>11</v>
      </c>
      <c r="F22" s="11">
        <v>10</v>
      </c>
      <c r="G22" s="4"/>
      <c r="H22" s="4">
        <f t="shared" si="0"/>
        <v>0</v>
      </c>
      <c r="I22" s="2"/>
      <c r="J22" s="4">
        <f t="shared" si="1"/>
        <v>0</v>
      </c>
      <c r="K22" s="5">
        <f t="shared" si="2"/>
        <v>0</v>
      </c>
    </row>
    <row r="23" spans="1:11" ht="132.75" customHeight="1">
      <c r="A23" s="2">
        <v>13</v>
      </c>
      <c r="B23" s="10" t="s">
        <v>341</v>
      </c>
      <c r="C23" s="9"/>
      <c r="D23" s="9"/>
      <c r="E23" s="8" t="s">
        <v>11</v>
      </c>
      <c r="F23" s="11">
        <v>10</v>
      </c>
      <c r="G23" s="4"/>
      <c r="H23" s="4">
        <f t="shared" si="0"/>
        <v>0</v>
      </c>
      <c r="I23" s="2"/>
      <c r="J23" s="4">
        <f t="shared" si="1"/>
        <v>0</v>
      </c>
      <c r="K23" s="5">
        <f t="shared" si="2"/>
        <v>0</v>
      </c>
    </row>
    <row r="24" spans="1:11" ht="15" thickBot="1">
      <c r="A24" s="1"/>
      <c r="B24" s="1"/>
      <c r="C24" s="1"/>
      <c r="D24" s="1"/>
      <c r="E24" s="166" t="s">
        <v>9</v>
      </c>
      <c r="F24" s="167"/>
      <c r="G24" s="168"/>
      <c r="H24" s="66">
        <f>SUM(H11:H23)</f>
        <v>0</v>
      </c>
      <c r="I24" s="67"/>
      <c r="J24" s="67"/>
      <c r="K24" s="66">
        <f>SUM(K11:K23)</f>
        <v>0</v>
      </c>
    </row>
    <row r="25" spans="1:11" ht="76.5">
      <c r="A25" s="1"/>
      <c r="B25" s="26" t="s">
        <v>629</v>
      </c>
      <c r="C25" s="1"/>
      <c r="D25" s="1"/>
      <c r="E25" s="1"/>
      <c r="F25" s="1"/>
      <c r="G25" s="1"/>
      <c r="H25" s="1"/>
      <c r="I25" s="1"/>
      <c r="J25" s="1"/>
      <c r="K25" s="1"/>
    </row>
    <row r="26" spans="1:11">
      <c r="A26" s="1"/>
      <c r="B26" s="30"/>
      <c r="C26" s="1"/>
      <c r="D26" s="1"/>
      <c r="E26" s="1"/>
      <c r="F26" s="1"/>
      <c r="G26" s="1"/>
      <c r="H26" s="1"/>
      <c r="I26" s="1"/>
      <c r="J26" s="1"/>
      <c r="K26" s="1"/>
    </row>
    <row r="27" spans="1:11">
      <c r="A27" s="1"/>
      <c r="B27" s="1"/>
      <c r="C27" s="1"/>
      <c r="D27" s="1"/>
      <c r="E27" s="1"/>
      <c r="F27" s="1"/>
      <c r="G27" s="1"/>
      <c r="H27" s="169"/>
      <c r="I27" s="169"/>
      <c r="J27" s="169"/>
      <c r="K27" s="6"/>
    </row>
    <row r="32" spans="1:11" ht="36.75" customHeight="1"/>
  </sheetData>
  <mergeCells count="17">
    <mergeCell ref="A1:K1"/>
    <mergeCell ref="A2:K2"/>
    <mergeCell ref="A3:K3"/>
    <mergeCell ref="A5:K5"/>
    <mergeCell ref="A6:K6"/>
    <mergeCell ref="H27:J27"/>
    <mergeCell ref="F8:F9"/>
    <mergeCell ref="G8:G9"/>
    <mergeCell ref="H8:H9"/>
    <mergeCell ref="I8:J8"/>
    <mergeCell ref="K8:K9"/>
    <mergeCell ref="E24:G24"/>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usz37">
    <pageSetUpPr fitToPage="1"/>
  </sheetPr>
  <dimension ref="A1:K24"/>
  <sheetViews>
    <sheetView topLeftCell="A4"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 customWidth="1"/>
    <col min="11" max="11" width="10.625"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611</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68.25" customHeight="1">
      <c r="A11" s="2">
        <v>1</v>
      </c>
      <c r="B11" s="10" t="s">
        <v>343</v>
      </c>
      <c r="C11" s="9"/>
      <c r="D11" s="9"/>
      <c r="E11" s="8" t="s">
        <v>11</v>
      </c>
      <c r="F11" s="11">
        <v>600</v>
      </c>
      <c r="G11" s="4"/>
      <c r="H11" s="4">
        <f t="shared" ref="H11:H15" si="0">ROUND(F11*G11,2)</f>
        <v>0</v>
      </c>
      <c r="I11" s="2"/>
      <c r="J11" s="4">
        <f>+H11*I11%</f>
        <v>0</v>
      </c>
      <c r="K11" s="5">
        <f>ROUND(H11+J11,2)</f>
        <v>0</v>
      </c>
    </row>
    <row r="12" spans="1:11" ht="102" customHeight="1">
      <c r="A12" s="2">
        <v>2</v>
      </c>
      <c r="B12" s="10" t="s">
        <v>668</v>
      </c>
      <c r="C12" s="9"/>
      <c r="D12" s="9"/>
      <c r="E12" s="8" t="s">
        <v>11</v>
      </c>
      <c r="F12" s="11">
        <v>2000</v>
      </c>
      <c r="G12" s="4"/>
      <c r="H12" s="4">
        <f t="shared" si="0"/>
        <v>0</v>
      </c>
      <c r="I12" s="2"/>
      <c r="J12" s="4">
        <f t="shared" ref="J12:J15" si="1">+H12*I12%</f>
        <v>0</v>
      </c>
      <c r="K12" s="5">
        <f t="shared" ref="K12:K15" si="2">ROUND(H12+J12,2)</f>
        <v>0</v>
      </c>
    </row>
    <row r="13" spans="1:11" ht="103.5" customHeight="1">
      <c r="A13" s="2">
        <v>3</v>
      </c>
      <c r="B13" s="10" t="s">
        <v>344</v>
      </c>
      <c r="C13" s="9"/>
      <c r="D13" s="9"/>
      <c r="E13" s="8" t="s">
        <v>43</v>
      </c>
      <c r="F13" s="11">
        <v>2000</v>
      </c>
      <c r="G13" s="4"/>
      <c r="H13" s="4">
        <f t="shared" si="0"/>
        <v>0</v>
      </c>
      <c r="I13" s="2"/>
      <c r="J13" s="4">
        <f t="shared" si="1"/>
        <v>0</v>
      </c>
      <c r="K13" s="5">
        <f t="shared" si="2"/>
        <v>0</v>
      </c>
    </row>
    <row r="14" spans="1:11" ht="81" customHeight="1">
      <c r="A14" s="2">
        <v>4</v>
      </c>
      <c r="B14" s="10" t="s">
        <v>345</v>
      </c>
      <c r="C14" s="9"/>
      <c r="D14" s="9"/>
      <c r="E14" s="8" t="s">
        <v>11</v>
      </c>
      <c r="F14" s="11">
        <v>2000</v>
      </c>
      <c r="G14" s="4"/>
      <c r="H14" s="4">
        <f t="shared" si="0"/>
        <v>0</v>
      </c>
      <c r="I14" s="2"/>
      <c r="J14" s="4">
        <f t="shared" si="1"/>
        <v>0</v>
      </c>
      <c r="K14" s="5">
        <f t="shared" si="2"/>
        <v>0</v>
      </c>
    </row>
    <row r="15" spans="1:11" ht="67.5" customHeight="1">
      <c r="A15" s="2">
        <v>5</v>
      </c>
      <c r="B15" s="10" t="s">
        <v>346</v>
      </c>
      <c r="C15" s="9"/>
      <c r="D15" s="9"/>
      <c r="E15" s="8" t="s">
        <v>11</v>
      </c>
      <c r="F15" s="11">
        <v>2000</v>
      </c>
      <c r="G15" s="4"/>
      <c r="H15" s="4">
        <f t="shared" si="0"/>
        <v>0</v>
      </c>
      <c r="I15" s="2"/>
      <c r="J15" s="4">
        <f t="shared" si="1"/>
        <v>0</v>
      </c>
      <c r="K15" s="5">
        <f t="shared" si="2"/>
        <v>0</v>
      </c>
    </row>
    <row r="16" spans="1:11" ht="15" thickBot="1">
      <c r="A16" s="1"/>
      <c r="B16" s="1"/>
      <c r="C16" s="1"/>
      <c r="D16" s="1"/>
      <c r="E16" s="166" t="s">
        <v>9</v>
      </c>
      <c r="F16" s="167"/>
      <c r="G16" s="168"/>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69"/>
      <c r="I19" s="169"/>
      <c r="J19" s="169"/>
      <c r="K19" s="6"/>
    </row>
    <row r="24" spans="1:11" ht="33.75" customHeight="1"/>
  </sheetData>
  <mergeCells count="17">
    <mergeCell ref="H19:J19"/>
    <mergeCell ref="F8:F9"/>
    <mergeCell ref="G8:G9"/>
    <mergeCell ref="H8:H9"/>
    <mergeCell ref="I8:J8"/>
    <mergeCell ref="E16:G16"/>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usz38">
    <pageSetUpPr fitToPage="1"/>
  </sheetPr>
  <dimension ref="A1:K20"/>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356</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5.5">
      <c r="A11" s="2">
        <v>1</v>
      </c>
      <c r="B11" s="10" t="s">
        <v>348</v>
      </c>
      <c r="C11" s="9"/>
      <c r="D11" s="9"/>
      <c r="E11" s="8" t="s">
        <v>11</v>
      </c>
      <c r="F11" s="11">
        <v>6000</v>
      </c>
      <c r="G11" s="4"/>
      <c r="H11" s="4">
        <f>ROUND(F11*G11,2)</f>
        <v>0</v>
      </c>
      <c r="I11" s="2"/>
      <c r="J11" s="4">
        <f>+H11*I11%</f>
        <v>0</v>
      </c>
      <c r="K11" s="5">
        <f>ROUND(H11+J11,2)</f>
        <v>0</v>
      </c>
    </row>
    <row r="12" spans="1:11" ht="15" thickBot="1">
      <c r="A12" s="1"/>
      <c r="B12" s="1"/>
      <c r="C12" s="1"/>
      <c r="D12" s="1"/>
      <c r="E12" s="166" t="s">
        <v>9</v>
      </c>
      <c r="F12" s="167"/>
      <c r="G12" s="168"/>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69"/>
      <c r="I15" s="169"/>
      <c r="J15" s="169"/>
      <c r="K15" s="6"/>
    </row>
    <row r="20" ht="30.7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usz39">
    <pageSetUpPr fitToPage="1"/>
  </sheetPr>
  <dimension ref="A1:K25"/>
  <sheetViews>
    <sheetView zoomScaleNormal="10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598</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99.5" customHeight="1">
      <c r="A11" s="2">
        <v>1</v>
      </c>
      <c r="B11" s="10" t="s">
        <v>351</v>
      </c>
      <c r="C11" s="9"/>
      <c r="D11" s="9"/>
      <c r="E11" s="8" t="s">
        <v>11</v>
      </c>
      <c r="F11" s="11">
        <v>5</v>
      </c>
      <c r="G11" s="80"/>
      <c r="H11" s="4">
        <f t="shared" ref="H11:H16" si="0">ROUND(F11*G11,2)</f>
        <v>0</v>
      </c>
      <c r="I11" s="2"/>
      <c r="J11" s="4">
        <f>+H11*I11%</f>
        <v>0</v>
      </c>
      <c r="K11" s="5">
        <f>ROUND(H11+J11,2)</f>
        <v>0</v>
      </c>
    </row>
    <row r="12" spans="1:11" ht="204" customHeight="1">
      <c r="A12" s="2">
        <v>2</v>
      </c>
      <c r="B12" s="10" t="s">
        <v>352</v>
      </c>
      <c r="C12" s="9"/>
      <c r="D12" s="9"/>
      <c r="E12" s="8" t="s">
        <v>11</v>
      </c>
      <c r="F12" s="11">
        <v>5</v>
      </c>
      <c r="G12" s="80"/>
      <c r="H12" s="4">
        <f t="shared" si="0"/>
        <v>0</v>
      </c>
      <c r="I12" s="2"/>
      <c r="J12" s="4">
        <f t="shared" ref="J12:J16" si="1">+H12*I12%</f>
        <v>0</v>
      </c>
      <c r="K12" s="5">
        <f t="shared" ref="K12:K16" si="2">ROUND(H12+J12,2)</f>
        <v>0</v>
      </c>
    </row>
    <row r="13" spans="1:11" ht="135" customHeight="1">
      <c r="A13" s="2">
        <v>3</v>
      </c>
      <c r="B13" s="10" t="s">
        <v>353</v>
      </c>
      <c r="C13" s="9"/>
      <c r="D13" s="9"/>
      <c r="E13" s="8" t="s">
        <v>11</v>
      </c>
      <c r="F13" s="11">
        <v>25</v>
      </c>
      <c r="G13" s="80"/>
      <c r="H13" s="4">
        <f t="shared" si="0"/>
        <v>0</v>
      </c>
      <c r="I13" s="2"/>
      <c r="J13" s="4">
        <f t="shared" si="1"/>
        <v>0</v>
      </c>
      <c r="K13" s="5">
        <f t="shared" si="2"/>
        <v>0</v>
      </c>
    </row>
    <row r="14" spans="1:11" ht="191.25">
      <c r="A14" s="2">
        <v>4</v>
      </c>
      <c r="B14" s="10" t="s">
        <v>349</v>
      </c>
      <c r="C14" s="9"/>
      <c r="D14" s="9"/>
      <c r="E14" s="8" t="s">
        <v>11</v>
      </c>
      <c r="F14" s="11">
        <v>75</v>
      </c>
      <c r="G14" s="80"/>
      <c r="H14" s="4">
        <f t="shared" si="0"/>
        <v>0</v>
      </c>
      <c r="I14" s="2"/>
      <c r="J14" s="4">
        <f t="shared" si="1"/>
        <v>0</v>
      </c>
      <c r="K14" s="5">
        <f t="shared" si="2"/>
        <v>0</v>
      </c>
    </row>
    <row r="15" spans="1:11" ht="82.5" customHeight="1">
      <c r="A15" s="2">
        <v>5</v>
      </c>
      <c r="B15" s="10" t="s">
        <v>354</v>
      </c>
      <c r="C15" s="9"/>
      <c r="D15" s="9"/>
      <c r="E15" s="8" t="s">
        <v>11</v>
      </c>
      <c r="F15" s="11">
        <v>10</v>
      </c>
      <c r="G15" s="80"/>
      <c r="H15" s="4">
        <f t="shared" si="0"/>
        <v>0</v>
      </c>
      <c r="I15" s="2"/>
      <c r="J15" s="4">
        <f t="shared" si="1"/>
        <v>0</v>
      </c>
      <c r="K15" s="5">
        <f t="shared" si="2"/>
        <v>0</v>
      </c>
    </row>
    <row r="16" spans="1:11" ht="76.5">
      <c r="A16" s="2">
        <v>6</v>
      </c>
      <c r="B16" s="10" t="s">
        <v>355</v>
      </c>
      <c r="C16" s="9"/>
      <c r="D16" s="9"/>
      <c r="E16" s="8" t="s">
        <v>11</v>
      </c>
      <c r="F16" s="11">
        <v>40</v>
      </c>
      <c r="G16" s="80"/>
      <c r="H16" s="4">
        <f t="shared" si="0"/>
        <v>0</v>
      </c>
      <c r="I16" s="2"/>
      <c r="J16" s="4">
        <f t="shared" si="1"/>
        <v>0</v>
      </c>
      <c r="K16" s="5">
        <f t="shared" si="2"/>
        <v>0</v>
      </c>
    </row>
    <row r="17" spans="1:11" ht="15" thickBot="1">
      <c r="A17" s="1"/>
      <c r="B17" s="1"/>
      <c r="C17" s="1"/>
      <c r="D17" s="1"/>
      <c r="E17" s="166" t="s">
        <v>9</v>
      </c>
      <c r="F17" s="167"/>
      <c r="G17" s="168"/>
      <c r="H17" s="66">
        <f>SUM(H11:H16)</f>
        <v>0</v>
      </c>
      <c r="I17" s="67"/>
      <c r="J17" s="67"/>
      <c r="K17" s="66">
        <f>SUM(K11:K16)</f>
        <v>0</v>
      </c>
    </row>
    <row r="18" spans="1:11" ht="38.25">
      <c r="A18" s="1"/>
      <c r="B18" s="26" t="s">
        <v>350</v>
      </c>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69"/>
      <c r="I20" s="169"/>
      <c r="J20" s="169"/>
      <c r="K20" s="6"/>
    </row>
    <row r="22" spans="1:11" ht="15">
      <c r="B22" s="76"/>
    </row>
    <row r="25" spans="1:11" ht="33.75" customHeight="1"/>
  </sheetData>
  <mergeCells count="17">
    <mergeCell ref="H20:J20"/>
    <mergeCell ref="F8:F9"/>
    <mergeCell ref="G8:G9"/>
    <mergeCell ref="H8:H9"/>
    <mergeCell ref="I8:J8"/>
    <mergeCell ref="E17:G17"/>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Arkusz80">
    <pageSetUpPr fitToPage="1"/>
  </sheetPr>
  <dimension ref="A1:K12"/>
  <sheetViews>
    <sheetView workbookViewId="0">
      <selection activeCell="L9" sqref="L9"/>
    </sheetView>
  </sheetViews>
  <sheetFormatPr defaultRowHeight="14.25"/>
  <cols>
    <col min="2" max="2" width="30.875"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361</v>
      </c>
      <c r="B6" s="167"/>
      <c r="C6" s="167"/>
      <c r="D6" s="167"/>
      <c r="E6" s="167"/>
      <c r="F6" s="167"/>
      <c r="G6" s="167"/>
      <c r="H6" s="167"/>
      <c r="I6" s="167"/>
      <c r="J6" s="167"/>
      <c r="K6" s="167"/>
    </row>
    <row r="7" spans="1:11">
      <c r="A7" s="65"/>
      <c r="B7" s="65"/>
      <c r="C7" s="65"/>
      <c r="D7" s="65"/>
      <c r="E7" s="65"/>
      <c r="F7" s="65"/>
      <c r="G7" s="65"/>
      <c r="H7" s="65"/>
      <c r="I7" s="65"/>
      <c r="J7" s="65"/>
      <c r="K7" s="65"/>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06.5" customHeight="1">
      <c r="A11" s="2">
        <v>1</v>
      </c>
      <c r="B11" s="10" t="s">
        <v>624</v>
      </c>
      <c r="C11" s="9"/>
      <c r="D11" s="9"/>
      <c r="E11" s="8" t="s">
        <v>13</v>
      </c>
      <c r="F11" s="11">
        <v>300</v>
      </c>
      <c r="G11" s="4"/>
      <c r="H11" s="4">
        <f>ROUND(F11*G11,2)</f>
        <v>0</v>
      </c>
      <c r="I11" s="2"/>
      <c r="J11" s="4">
        <f>SUM(H11*I11%)</f>
        <v>0</v>
      </c>
      <c r="K11" s="5">
        <f>ROUND(H11+J11,2)</f>
        <v>0</v>
      </c>
    </row>
    <row r="12" spans="1:11" ht="15" thickBot="1">
      <c r="A12" s="65"/>
      <c r="B12" s="65"/>
      <c r="C12" s="65"/>
      <c r="D12" s="65"/>
      <c r="E12" s="166" t="s">
        <v>9</v>
      </c>
      <c r="F12" s="167"/>
      <c r="G12" s="168"/>
      <c r="H12" s="66">
        <f>SUM(H11:H11)</f>
        <v>0</v>
      </c>
      <c r="I12" s="67"/>
      <c r="J12" s="67"/>
      <c r="K12" s="66">
        <f>SUM(K11:K11)</f>
        <v>0</v>
      </c>
    </row>
  </sheetData>
  <mergeCells count="16">
    <mergeCell ref="A1:K1"/>
    <mergeCell ref="A2:K2"/>
    <mergeCell ref="A3:K3"/>
    <mergeCell ref="A5:K5"/>
    <mergeCell ref="K8:K9"/>
    <mergeCell ref="E12:G12"/>
    <mergeCell ref="A6:K6"/>
    <mergeCell ref="A8:A9"/>
    <mergeCell ref="B8:B9"/>
    <mergeCell ref="C8:C9"/>
    <mergeCell ref="D8:D9"/>
    <mergeCell ref="E8:E9"/>
    <mergeCell ref="F8:F9"/>
    <mergeCell ref="G8:G9"/>
    <mergeCell ref="H8:H9"/>
    <mergeCell ref="I8:J8"/>
  </mergeCells>
  <pageMargins left="0.70866141732283472" right="0.70866141732283472" top="0.74803149606299213" bottom="0.74803149606299213" header="0.31496062992125984" footer="0.31496062992125984"/>
  <pageSetup paperSize="9" scale="9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usz41">
    <pageSetUpPr fitToPage="1"/>
  </sheetPr>
  <dimension ref="A1:K24"/>
  <sheetViews>
    <sheetView zoomScaleNormal="100" workbookViewId="0">
      <selection activeCell="L10" sqref="L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373</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362.25" customHeight="1">
      <c r="A11" s="2">
        <v>1</v>
      </c>
      <c r="B11" s="10" t="s">
        <v>760</v>
      </c>
      <c r="C11" s="9"/>
      <c r="D11" s="9"/>
      <c r="E11" s="8" t="s">
        <v>11</v>
      </c>
      <c r="F11" s="11">
        <v>1600</v>
      </c>
      <c r="G11" s="4"/>
      <c r="H11" s="4">
        <f t="shared" ref="H11:H15" si="0">ROUND(F11*G11,2)</f>
        <v>0</v>
      </c>
      <c r="I11" s="2"/>
      <c r="J11" s="4">
        <f>+H11*I11%</f>
        <v>0</v>
      </c>
      <c r="K11" s="5">
        <f>ROUND(H11+J11,2)</f>
        <v>0</v>
      </c>
    </row>
    <row r="12" spans="1:11" ht="38.25">
      <c r="A12" s="2">
        <v>2</v>
      </c>
      <c r="B12" s="10" t="s">
        <v>358</v>
      </c>
      <c r="C12" s="9"/>
      <c r="D12" s="9"/>
      <c r="E12" s="8" t="s">
        <v>11</v>
      </c>
      <c r="F12" s="11">
        <v>20</v>
      </c>
      <c r="G12" s="4"/>
      <c r="H12" s="4">
        <f t="shared" si="0"/>
        <v>0</v>
      </c>
      <c r="I12" s="2"/>
      <c r="J12" s="4">
        <f t="shared" ref="J12:J15" si="1">+H12*I12%</f>
        <v>0</v>
      </c>
      <c r="K12" s="5">
        <f t="shared" ref="K12:K15" si="2">ROUND(H12+J12,2)</f>
        <v>0</v>
      </c>
    </row>
    <row r="13" spans="1:11">
      <c r="A13" s="2">
        <v>3</v>
      </c>
      <c r="B13" s="10" t="s">
        <v>359</v>
      </c>
      <c r="C13" s="9"/>
      <c r="D13" s="9"/>
      <c r="E13" s="8" t="s">
        <v>11</v>
      </c>
      <c r="F13" s="11">
        <v>1</v>
      </c>
      <c r="G13" s="4"/>
      <c r="H13" s="4">
        <f t="shared" si="0"/>
        <v>0</v>
      </c>
      <c r="I13" s="2"/>
      <c r="J13" s="4">
        <f t="shared" si="1"/>
        <v>0</v>
      </c>
      <c r="K13" s="5">
        <f t="shared" si="2"/>
        <v>0</v>
      </c>
    </row>
    <row r="14" spans="1:11">
      <c r="A14" s="2">
        <v>4</v>
      </c>
      <c r="B14" s="10" t="s">
        <v>360</v>
      </c>
      <c r="C14" s="9"/>
      <c r="D14" s="9"/>
      <c r="E14" s="8" t="s">
        <v>11</v>
      </c>
      <c r="F14" s="11">
        <v>1</v>
      </c>
      <c r="G14" s="4"/>
      <c r="H14" s="4">
        <f t="shared" si="0"/>
        <v>0</v>
      </c>
      <c r="I14" s="2"/>
      <c r="J14" s="4">
        <f t="shared" si="1"/>
        <v>0</v>
      </c>
      <c r="K14" s="5">
        <f t="shared" si="2"/>
        <v>0</v>
      </c>
    </row>
    <row r="15" spans="1:11" ht="25.5">
      <c r="A15" s="2">
        <v>5</v>
      </c>
      <c r="B15" s="10" t="s">
        <v>721</v>
      </c>
      <c r="C15" s="9"/>
      <c r="D15" s="9"/>
      <c r="E15" s="8" t="s">
        <v>11</v>
      </c>
      <c r="F15" s="11">
        <v>10</v>
      </c>
      <c r="G15" s="4"/>
      <c r="H15" s="4">
        <f t="shared" si="0"/>
        <v>0</v>
      </c>
      <c r="I15" s="2"/>
      <c r="J15" s="4">
        <f t="shared" si="1"/>
        <v>0</v>
      </c>
      <c r="K15" s="5">
        <f t="shared" si="2"/>
        <v>0</v>
      </c>
    </row>
    <row r="16" spans="1:11" ht="15" thickBot="1">
      <c r="A16" s="1"/>
      <c r="B16" s="1"/>
      <c r="C16" s="1"/>
      <c r="D16" s="1"/>
      <c r="E16" s="166" t="s">
        <v>9</v>
      </c>
      <c r="F16" s="167"/>
      <c r="G16" s="168"/>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69"/>
      <c r="I19" s="169"/>
      <c r="J19" s="169"/>
      <c r="K19" s="6"/>
    </row>
    <row r="24" spans="1:11" ht="32.25" customHeight="1"/>
  </sheetData>
  <mergeCells count="17">
    <mergeCell ref="H19:J19"/>
    <mergeCell ref="F8:F9"/>
    <mergeCell ref="G8:G9"/>
    <mergeCell ref="H8:H9"/>
    <mergeCell ref="I8:J8"/>
    <mergeCell ref="E16:G16"/>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Arkusz42">
    <pageSetUpPr fitToPage="1"/>
  </sheetPr>
  <dimension ref="A1:K30"/>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376</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93.25">
      <c r="A11" s="2">
        <v>1</v>
      </c>
      <c r="B11" s="10" t="s">
        <v>362</v>
      </c>
      <c r="C11" s="9"/>
      <c r="D11" s="9"/>
      <c r="E11" s="8" t="s">
        <v>11</v>
      </c>
      <c r="F11" s="11">
        <v>50</v>
      </c>
      <c r="G11" s="4"/>
      <c r="H11" s="4">
        <f t="shared" ref="H11:H21" si="0">ROUND(F11*G11,2)</f>
        <v>0</v>
      </c>
      <c r="I11" s="2"/>
      <c r="J11" s="4">
        <f>+H11*I11%</f>
        <v>0</v>
      </c>
      <c r="K11" s="5">
        <f>ROUND(H11+J11,2)</f>
        <v>0</v>
      </c>
    </row>
    <row r="12" spans="1:11" ht="293.25">
      <c r="A12" s="2">
        <v>2</v>
      </c>
      <c r="B12" s="10" t="s">
        <v>363</v>
      </c>
      <c r="C12" s="9"/>
      <c r="D12" s="9"/>
      <c r="E12" s="8" t="s">
        <v>11</v>
      </c>
      <c r="F12" s="11">
        <v>1400</v>
      </c>
      <c r="G12" s="4"/>
      <c r="H12" s="4">
        <f t="shared" si="0"/>
        <v>0</v>
      </c>
      <c r="I12" s="2"/>
      <c r="J12" s="4">
        <f t="shared" ref="J12:J21" si="1">+H12*I12%</f>
        <v>0</v>
      </c>
      <c r="K12" s="5">
        <f t="shared" ref="K12:K21" si="2">ROUND(H12+J12,2)</f>
        <v>0</v>
      </c>
    </row>
    <row r="13" spans="1:11" ht="293.25">
      <c r="A13" s="2">
        <v>3</v>
      </c>
      <c r="B13" s="10" t="s">
        <v>364</v>
      </c>
      <c r="C13" s="9"/>
      <c r="D13" s="9"/>
      <c r="E13" s="8" t="s">
        <v>11</v>
      </c>
      <c r="F13" s="11">
        <v>400</v>
      </c>
      <c r="G13" s="4"/>
      <c r="H13" s="4">
        <f t="shared" si="0"/>
        <v>0</v>
      </c>
      <c r="I13" s="2"/>
      <c r="J13" s="4">
        <f t="shared" si="1"/>
        <v>0</v>
      </c>
      <c r="K13" s="5">
        <f t="shared" si="2"/>
        <v>0</v>
      </c>
    </row>
    <row r="14" spans="1:11" ht="242.25">
      <c r="A14" s="2">
        <v>4</v>
      </c>
      <c r="B14" s="10" t="s">
        <v>365</v>
      </c>
      <c r="C14" s="9"/>
      <c r="D14" s="9"/>
      <c r="E14" s="8" t="s">
        <v>11</v>
      </c>
      <c r="F14" s="11">
        <v>1</v>
      </c>
      <c r="G14" s="4"/>
      <c r="H14" s="4">
        <f t="shared" si="0"/>
        <v>0</v>
      </c>
      <c r="I14" s="2"/>
      <c r="J14" s="4">
        <f t="shared" si="1"/>
        <v>0</v>
      </c>
      <c r="K14" s="5">
        <f t="shared" si="2"/>
        <v>0</v>
      </c>
    </row>
    <row r="15" spans="1:11" ht="242.25">
      <c r="A15" s="2">
        <v>5</v>
      </c>
      <c r="B15" s="10" t="s">
        <v>366</v>
      </c>
      <c r="C15" s="9"/>
      <c r="D15" s="9"/>
      <c r="E15" s="8" t="s">
        <v>11</v>
      </c>
      <c r="F15" s="11">
        <v>10</v>
      </c>
      <c r="G15" s="4"/>
      <c r="H15" s="4">
        <f t="shared" si="0"/>
        <v>0</v>
      </c>
      <c r="I15" s="2"/>
      <c r="J15" s="4">
        <f t="shared" si="1"/>
        <v>0</v>
      </c>
      <c r="K15" s="5">
        <f t="shared" si="2"/>
        <v>0</v>
      </c>
    </row>
    <row r="16" spans="1:11" ht="242.25">
      <c r="A16" s="2">
        <v>6</v>
      </c>
      <c r="B16" s="10" t="s">
        <v>367</v>
      </c>
      <c r="C16" s="9"/>
      <c r="D16" s="9"/>
      <c r="E16" s="8" t="s">
        <v>11</v>
      </c>
      <c r="F16" s="11">
        <v>1</v>
      </c>
      <c r="G16" s="4"/>
      <c r="H16" s="4">
        <f t="shared" si="0"/>
        <v>0</v>
      </c>
      <c r="I16" s="2"/>
      <c r="J16" s="4">
        <f t="shared" si="1"/>
        <v>0</v>
      </c>
      <c r="K16" s="5">
        <f t="shared" si="2"/>
        <v>0</v>
      </c>
    </row>
    <row r="17" spans="1:11" ht="63.75">
      <c r="A17" s="2">
        <v>7</v>
      </c>
      <c r="B17" s="10" t="s">
        <v>368</v>
      </c>
      <c r="C17" s="9"/>
      <c r="D17" s="9"/>
      <c r="E17" s="8" t="s">
        <v>11</v>
      </c>
      <c r="F17" s="11">
        <v>2000</v>
      </c>
      <c r="G17" s="4"/>
      <c r="H17" s="4">
        <f t="shared" si="0"/>
        <v>0</v>
      </c>
      <c r="I17" s="2"/>
      <c r="J17" s="4">
        <f t="shared" si="1"/>
        <v>0</v>
      </c>
      <c r="K17" s="5">
        <f t="shared" si="2"/>
        <v>0</v>
      </c>
    </row>
    <row r="18" spans="1:11" ht="38.25">
      <c r="A18" s="2">
        <v>8</v>
      </c>
      <c r="B18" s="10" t="s">
        <v>369</v>
      </c>
      <c r="C18" s="9"/>
      <c r="D18" s="9"/>
      <c r="E18" s="8" t="s">
        <v>11</v>
      </c>
      <c r="F18" s="11">
        <v>10</v>
      </c>
      <c r="G18" s="4"/>
      <c r="H18" s="4">
        <f t="shared" si="0"/>
        <v>0</v>
      </c>
      <c r="I18" s="2"/>
      <c r="J18" s="4">
        <f t="shared" si="1"/>
        <v>0</v>
      </c>
      <c r="K18" s="5">
        <f t="shared" si="2"/>
        <v>0</v>
      </c>
    </row>
    <row r="19" spans="1:11" ht="38.25">
      <c r="A19" s="2">
        <v>9</v>
      </c>
      <c r="B19" s="10" t="s">
        <v>370</v>
      </c>
      <c r="C19" s="9"/>
      <c r="D19" s="9"/>
      <c r="E19" s="8" t="s">
        <v>11</v>
      </c>
      <c r="F19" s="11">
        <v>10</v>
      </c>
      <c r="G19" s="4"/>
      <c r="H19" s="4">
        <f t="shared" si="0"/>
        <v>0</v>
      </c>
      <c r="I19" s="2"/>
      <c r="J19" s="4">
        <f t="shared" si="1"/>
        <v>0</v>
      </c>
      <c r="K19" s="5">
        <f t="shared" si="2"/>
        <v>0</v>
      </c>
    </row>
    <row r="20" spans="1:11" ht="38.25">
      <c r="A20" s="2">
        <v>10</v>
      </c>
      <c r="B20" s="10" t="s">
        <v>371</v>
      </c>
      <c r="C20" s="9"/>
      <c r="D20" s="9"/>
      <c r="E20" s="8" t="s">
        <v>11</v>
      </c>
      <c r="F20" s="11">
        <v>1</v>
      </c>
      <c r="G20" s="4"/>
      <c r="H20" s="4">
        <f t="shared" si="0"/>
        <v>0</v>
      </c>
      <c r="I20" s="2"/>
      <c r="J20" s="4">
        <f t="shared" si="1"/>
        <v>0</v>
      </c>
      <c r="K20" s="5">
        <f t="shared" si="2"/>
        <v>0</v>
      </c>
    </row>
    <row r="21" spans="1:11" ht="178.5">
      <c r="A21" s="2">
        <v>11</v>
      </c>
      <c r="B21" s="10" t="s">
        <v>372</v>
      </c>
      <c r="C21" s="9"/>
      <c r="D21" s="9"/>
      <c r="E21" s="8" t="s">
        <v>11</v>
      </c>
      <c r="F21" s="11">
        <v>1000</v>
      </c>
      <c r="G21" s="4"/>
      <c r="H21" s="4">
        <f t="shared" si="0"/>
        <v>0</v>
      </c>
      <c r="I21" s="2"/>
      <c r="J21" s="4">
        <f t="shared" si="1"/>
        <v>0</v>
      </c>
      <c r="K21" s="5">
        <f t="shared" si="2"/>
        <v>0</v>
      </c>
    </row>
    <row r="22" spans="1:11" ht="15" thickBot="1">
      <c r="A22" s="1"/>
      <c r="B22" s="1"/>
      <c r="C22" s="1"/>
      <c r="D22" s="1"/>
      <c r="E22" s="166" t="s">
        <v>9</v>
      </c>
      <c r="F22" s="167"/>
      <c r="G22" s="168"/>
      <c r="H22" s="66">
        <f>SUM(H11:H21)</f>
        <v>0</v>
      </c>
      <c r="I22" s="67"/>
      <c r="J22" s="67"/>
      <c r="K22" s="66">
        <f>SUM(K11:K21)</f>
        <v>0</v>
      </c>
    </row>
    <row r="23" spans="1:11">
      <c r="A23" s="1"/>
      <c r="B23" s="26"/>
      <c r="C23" s="1"/>
      <c r="D23" s="1"/>
      <c r="E23" s="1"/>
      <c r="F23" s="1"/>
      <c r="G23" s="1"/>
      <c r="H23" s="1"/>
      <c r="I23" s="1"/>
      <c r="J23" s="1"/>
      <c r="K23" s="1"/>
    </row>
    <row r="24" spans="1:11">
      <c r="A24" s="1"/>
      <c r="B24" s="30"/>
      <c r="C24" s="1"/>
      <c r="D24" s="1"/>
      <c r="E24" s="1"/>
      <c r="F24" s="1"/>
      <c r="G24" s="1"/>
      <c r="H24" s="1"/>
      <c r="I24" s="1"/>
      <c r="J24" s="1"/>
      <c r="K24" s="1"/>
    </row>
    <row r="25" spans="1:11">
      <c r="A25" s="1"/>
      <c r="B25" s="1"/>
      <c r="C25" s="1"/>
      <c r="D25" s="1"/>
      <c r="E25" s="1"/>
      <c r="F25" s="1"/>
      <c r="G25" s="1"/>
      <c r="H25" s="169"/>
      <c r="I25" s="169"/>
      <c r="J25" s="169"/>
      <c r="K25" s="6"/>
    </row>
    <row r="30" spans="1:11" ht="33" customHeight="1"/>
  </sheetData>
  <mergeCells count="17">
    <mergeCell ref="H25:J25"/>
    <mergeCell ref="F8:F9"/>
    <mergeCell ref="G8:G9"/>
    <mergeCell ref="H8:H9"/>
    <mergeCell ref="I8:J8"/>
    <mergeCell ref="E22:G2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usz43">
    <pageSetUpPr fitToPage="1"/>
  </sheetPr>
  <dimension ref="A1:K22"/>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customWidth="1"/>
    <col min="11" max="11" width="10.25"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380</v>
      </c>
      <c r="B6" s="167"/>
      <c r="C6" s="167"/>
      <c r="D6" s="167"/>
      <c r="E6" s="167"/>
      <c r="F6" s="167"/>
      <c r="G6" s="167"/>
      <c r="H6" s="167"/>
      <c r="I6" s="167"/>
      <c r="J6" s="167"/>
      <c r="K6" s="167"/>
    </row>
    <row r="7" spans="1:11" ht="16.5" customHeight="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79.75" customHeight="1">
      <c r="A11" s="2">
        <v>1</v>
      </c>
      <c r="B11" s="10" t="s">
        <v>377</v>
      </c>
      <c r="C11" s="9"/>
      <c r="D11" s="9"/>
      <c r="E11" s="8" t="s">
        <v>11</v>
      </c>
      <c r="F11" s="11">
        <v>2000</v>
      </c>
      <c r="G11" s="4"/>
      <c r="H11" s="4">
        <f t="shared" ref="H11:H13" si="0">ROUND(F11*G11,2)</f>
        <v>0</v>
      </c>
      <c r="I11" s="2"/>
      <c r="J11" s="4">
        <f>+H11*I11%</f>
        <v>0</v>
      </c>
      <c r="K11" s="5">
        <f>ROUND(H11+J11,2)</f>
        <v>0</v>
      </c>
    </row>
    <row r="12" spans="1:11" ht="322.5" customHeight="1">
      <c r="A12" s="2">
        <v>2</v>
      </c>
      <c r="B12" s="10" t="s">
        <v>374</v>
      </c>
      <c r="C12" s="9"/>
      <c r="D12" s="9"/>
      <c r="E12" s="8" t="s">
        <v>11</v>
      </c>
      <c r="F12" s="11">
        <v>400</v>
      </c>
      <c r="G12" s="4"/>
      <c r="H12" s="4">
        <f t="shared" si="0"/>
        <v>0</v>
      </c>
      <c r="I12" s="2"/>
      <c r="J12" s="4">
        <f t="shared" ref="J12:J13" si="1">+H12*I12%</f>
        <v>0</v>
      </c>
      <c r="K12" s="5">
        <f t="shared" ref="K12:K13" si="2">ROUND(H12+J12,2)</f>
        <v>0</v>
      </c>
    </row>
    <row r="13" spans="1:11" ht="240.75" customHeight="1">
      <c r="A13" s="2">
        <v>3</v>
      </c>
      <c r="B13" s="10" t="s">
        <v>375</v>
      </c>
      <c r="C13" s="9"/>
      <c r="D13" s="9"/>
      <c r="E13" s="8" t="s">
        <v>11</v>
      </c>
      <c r="F13" s="11">
        <v>300</v>
      </c>
      <c r="G13" s="4"/>
      <c r="H13" s="4">
        <f t="shared" si="0"/>
        <v>0</v>
      </c>
      <c r="I13" s="2"/>
      <c r="J13" s="4">
        <f t="shared" si="1"/>
        <v>0</v>
      </c>
      <c r="K13" s="5">
        <f t="shared" si="2"/>
        <v>0</v>
      </c>
    </row>
    <row r="14" spans="1:11" ht="15" thickBot="1">
      <c r="A14" s="1"/>
      <c r="B14" s="1"/>
      <c r="C14" s="1"/>
      <c r="D14" s="1"/>
      <c r="E14" s="166" t="s">
        <v>9</v>
      </c>
      <c r="F14" s="167"/>
      <c r="G14" s="168"/>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69"/>
      <c r="I17" s="169"/>
      <c r="J17" s="169"/>
      <c r="K17" s="6"/>
    </row>
    <row r="22" spans="1:11" ht="33" customHeight="1"/>
  </sheetData>
  <mergeCells count="17">
    <mergeCell ref="H17:J17"/>
    <mergeCell ref="F8:F9"/>
    <mergeCell ref="G8:G9"/>
    <mergeCell ref="H8:H9"/>
    <mergeCell ref="I8:J8"/>
    <mergeCell ref="E14:G14"/>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usz44">
    <pageSetUpPr fitToPage="1"/>
  </sheetPr>
  <dimension ref="A1:K24"/>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382</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04" customHeight="1">
      <c r="A11" s="2">
        <v>1</v>
      </c>
      <c r="B11" s="10" t="s">
        <v>665</v>
      </c>
      <c r="C11" s="9"/>
      <c r="D11" s="9"/>
      <c r="E11" s="8" t="s">
        <v>11</v>
      </c>
      <c r="F11" s="11">
        <v>40</v>
      </c>
      <c r="G11" s="4"/>
      <c r="H11" s="4">
        <f t="shared" ref="H11:H15" si="0">ROUND(F11*G11,2)</f>
        <v>0</v>
      </c>
      <c r="I11" s="2"/>
      <c r="J11" s="4">
        <f>+H11*I11%</f>
        <v>0</v>
      </c>
      <c r="K11" s="5">
        <f>ROUND(H11+J11,2)</f>
        <v>0</v>
      </c>
    </row>
    <row r="12" spans="1:11" ht="171" customHeight="1">
      <c r="A12" s="2">
        <v>2</v>
      </c>
      <c r="B12" s="10" t="s">
        <v>666</v>
      </c>
      <c r="C12" s="9"/>
      <c r="D12" s="9"/>
      <c r="E12" s="8" t="s">
        <v>11</v>
      </c>
      <c r="F12" s="11">
        <v>40</v>
      </c>
      <c r="G12" s="4"/>
      <c r="H12" s="4">
        <f t="shared" ref="H12" si="1">ROUND(F12*G12,2)</f>
        <v>0</v>
      </c>
      <c r="I12" s="2"/>
      <c r="J12" s="4">
        <f>+H12*I12%</f>
        <v>0</v>
      </c>
      <c r="K12" s="5">
        <f>ROUND(H12+J12,2)</f>
        <v>0</v>
      </c>
    </row>
    <row r="13" spans="1:11" ht="167.25" customHeight="1">
      <c r="A13" s="2">
        <v>3</v>
      </c>
      <c r="B13" s="10" t="s">
        <v>378</v>
      </c>
      <c r="C13" s="9"/>
      <c r="D13" s="9"/>
      <c r="E13" s="8" t="s">
        <v>11</v>
      </c>
      <c r="F13" s="11">
        <v>5</v>
      </c>
      <c r="G13" s="4"/>
      <c r="H13" s="4">
        <f t="shared" si="0"/>
        <v>0</v>
      </c>
      <c r="I13" s="2"/>
      <c r="J13" s="4">
        <f t="shared" ref="J13:J15" si="2">+H13*I13%</f>
        <v>0</v>
      </c>
      <c r="K13" s="5">
        <f t="shared" ref="K13:K15" si="3">ROUND(H13+J13,2)</f>
        <v>0</v>
      </c>
    </row>
    <row r="14" spans="1:11" ht="242.25">
      <c r="A14" s="2">
        <v>4</v>
      </c>
      <c r="B14" s="10" t="s">
        <v>379</v>
      </c>
      <c r="C14" s="9"/>
      <c r="D14" s="9"/>
      <c r="E14" s="8" t="s">
        <v>11</v>
      </c>
      <c r="F14" s="11">
        <v>20</v>
      </c>
      <c r="G14" s="4"/>
      <c r="H14" s="4">
        <f t="shared" si="0"/>
        <v>0</v>
      </c>
      <c r="I14" s="2"/>
      <c r="J14" s="4">
        <f t="shared" si="2"/>
        <v>0</v>
      </c>
      <c r="K14" s="5">
        <f t="shared" si="3"/>
        <v>0</v>
      </c>
    </row>
    <row r="15" spans="1:11" ht="165.75">
      <c r="A15" s="2">
        <v>5</v>
      </c>
      <c r="B15" s="10" t="s">
        <v>381</v>
      </c>
      <c r="C15" s="9"/>
      <c r="D15" s="9"/>
      <c r="E15" s="8" t="s">
        <v>11</v>
      </c>
      <c r="F15" s="11">
        <v>200</v>
      </c>
      <c r="G15" s="4"/>
      <c r="H15" s="4">
        <f t="shared" si="0"/>
        <v>0</v>
      </c>
      <c r="I15" s="2"/>
      <c r="J15" s="4">
        <f t="shared" si="2"/>
        <v>0</v>
      </c>
      <c r="K15" s="5">
        <f t="shared" si="3"/>
        <v>0</v>
      </c>
    </row>
    <row r="16" spans="1:11" ht="15" thickBot="1">
      <c r="A16" s="1"/>
      <c r="B16" s="1"/>
      <c r="C16" s="1"/>
      <c r="D16" s="1"/>
      <c r="E16" s="166" t="s">
        <v>9</v>
      </c>
      <c r="F16" s="167"/>
      <c r="G16" s="168"/>
      <c r="H16" s="66">
        <f>SUM(H11:H15)</f>
        <v>0</v>
      </c>
      <c r="I16" s="67"/>
      <c r="J16" s="67"/>
      <c r="K16" s="66"/>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69"/>
      <c r="I19" s="169"/>
      <c r="J19" s="169"/>
      <c r="K19" s="6"/>
    </row>
    <row r="24" spans="1:11" ht="32.25" customHeight="1"/>
  </sheetData>
  <mergeCells count="17">
    <mergeCell ref="H19:J19"/>
    <mergeCell ref="F8:F9"/>
    <mergeCell ref="G8:G9"/>
    <mergeCell ref="H8:H9"/>
    <mergeCell ref="I8:J8"/>
    <mergeCell ref="E16:G16"/>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usz45">
    <pageSetUpPr fitToPage="1"/>
  </sheetPr>
  <dimension ref="A1:K24"/>
  <sheetViews>
    <sheetView workbookViewId="0">
      <selection activeCell="L11" sqref="L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394</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29.5">
      <c r="A11" s="2">
        <v>1</v>
      </c>
      <c r="B11" s="10" t="s">
        <v>383</v>
      </c>
      <c r="C11" s="9"/>
      <c r="D11" s="9"/>
      <c r="E11" s="8" t="s">
        <v>11</v>
      </c>
      <c r="F11" s="11">
        <v>60</v>
      </c>
      <c r="G11" s="4"/>
      <c r="H11" s="4">
        <f t="shared" ref="H11:H15" si="0">ROUND(F11*G11,2)</f>
        <v>0</v>
      </c>
      <c r="I11" s="2"/>
      <c r="J11" s="4">
        <f>+H11*I11%</f>
        <v>0</v>
      </c>
      <c r="K11" s="5">
        <f>ROUND(H11+J11,2)</f>
        <v>0</v>
      </c>
    </row>
    <row r="12" spans="1:11" ht="51">
      <c r="A12" s="2">
        <v>2</v>
      </c>
      <c r="B12" s="10" t="s">
        <v>384</v>
      </c>
      <c r="C12" s="9"/>
      <c r="D12" s="9"/>
      <c r="E12" s="8" t="s">
        <v>11</v>
      </c>
      <c r="F12" s="11">
        <v>60</v>
      </c>
      <c r="G12" s="4"/>
      <c r="H12" s="4">
        <f t="shared" si="0"/>
        <v>0</v>
      </c>
      <c r="I12" s="2"/>
      <c r="J12" s="4">
        <f t="shared" ref="J12:J15" si="1">+H12*I12%</f>
        <v>0</v>
      </c>
      <c r="K12" s="5">
        <f t="shared" ref="K12:K15" si="2">ROUND(H12+J12,2)</f>
        <v>0</v>
      </c>
    </row>
    <row r="13" spans="1:11" ht="63.75">
      <c r="A13" s="2">
        <v>3</v>
      </c>
      <c r="B13" s="10" t="s">
        <v>385</v>
      </c>
      <c r="C13" s="9"/>
      <c r="D13" s="9"/>
      <c r="E13" s="8" t="s">
        <v>11</v>
      </c>
      <c r="F13" s="11">
        <v>30</v>
      </c>
      <c r="G13" s="4"/>
      <c r="H13" s="4">
        <f t="shared" si="0"/>
        <v>0</v>
      </c>
      <c r="I13" s="2"/>
      <c r="J13" s="4">
        <f t="shared" si="1"/>
        <v>0</v>
      </c>
      <c r="K13" s="5">
        <f t="shared" si="2"/>
        <v>0</v>
      </c>
    </row>
    <row r="14" spans="1:11" ht="89.25">
      <c r="A14" s="2">
        <v>4</v>
      </c>
      <c r="B14" s="10" t="s">
        <v>386</v>
      </c>
      <c r="C14" s="9"/>
      <c r="D14" s="9"/>
      <c r="E14" s="8" t="s">
        <v>11</v>
      </c>
      <c r="F14" s="11">
        <v>70</v>
      </c>
      <c r="G14" s="4"/>
      <c r="H14" s="4">
        <f t="shared" si="0"/>
        <v>0</v>
      </c>
      <c r="I14" s="2"/>
      <c r="J14" s="4">
        <f t="shared" si="1"/>
        <v>0</v>
      </c>
      <c r="K14" s="5">
        <f t="shared" si="2"/>
        <v>0</v>
      </c>
    </row>
    <row r="15" spans="1:11" ht="76.5">
      <c r="A15" s="2">
        <v>5</v>
      </c>
      <c r="B15" s="10" t="s">
        <v>387</v>
      </c>
      <c r="C15" s="9"/>
      <c r="D15" s="9"/>
      <c r="E15" s="8" t="s">
        <v>11</v>
      </c>
      <c r="F15" s="11">
        <v>70</v>
      </c>
      <c r="G15" s="4"/>
      <c r="H15" s="4">
        <f t="shared" si="0"/>
        <v>0</v>
      </c>
      <c r="I15" s="2"/>
      <c r="J15" s="4">
        <f t="shared" si="1"/>
        <v>0</v>
      </c>
      <c r="K15" s="5">
        <f t="shared" si="2"/>
        <v>0</v>
      </c>
    </row>
    <row r="16" spans="1:11" ht="15" thickBot="1">
      <c r="A16" s="1"/>
      <c r="B16" s="1"/>
      <c r="C16" s="1"/>
      <c r="D16" s="1"/>
      <c r="E16" s="166" t="s">
        <v>9</v>
      </c>
      <c r="F16" s="167"/>
      <c r="G16" s="168"/>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69"/>
      <c r="I19" s="169"/>
      <c r="J19" s="169"/>
      <c r="K19" s="6"/>
    </row>
    <row r="24" spans="1:11" ht="30" customHeight="1"/>
  </sheetData>
  <mergeCells count="17">
    <mergeCell ref="H19:J19"/>
    <mergeCell ref="F8:F9"/>
    <mergeCell ref="G8:G9"/>
    <mergeCell ref="H8:H9"/>
    <mergeCell ref="I8:J8"/>
    <mergeCell ref="E16:G16"/>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K50"/>
  <sheetViews>
    <sheetView zoomScaleNormal="100" zoomScaleSheetLayoutView="7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625" customWidth="1"/>
    <col min="11" max="11" width="14.125"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12</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5.5">
      <c r="A11" s="13">
        <v>1</v>
      </c>
      <c r="B11" s="14" t="s">
        <v>46</v>
      </c>
      <c r="C11" s="15"/>
      <c r="D11" s="15"/>
      <c r="E11" s="16"/>
      <c r="F11" s="17"/>
      <c r="G11" s="13"/>
      <c r="H11" s="18"/>
      <c r="I11" s="13"/>
      <c r="J11" s="18"/>
      <c r="K11" s="19"/>
    </row>
    <row r="12" spans="1:11" ht="25.5">
      <c r="A12" s="2" t="s">
        <v>54</v>
      </c>
      <c r="B12" s="10" t="s">
        <v>47</v>
      </c>
      <c r="C12" s="9"/>
      <c r="D12" s="9"/>
      <c r="E12" s="8" t="s">
        <v>11</v>
      </c>
      <c r="F12" s="11">
        <v>10</v>
      </c>
      <c r="G12" s="4"/>
      <c r="H12" s="4">
        <f>ROUND(F12*G12,2)</f>
        <v>0</v>
      </c>
      <c r="I12" s="2"/>
      <c r="J12" s="4">
        <f t="shared" ref="J12:J41" si="0">+H12*I12%</f>
        <v>0</v>
      </c>
      <c r="K12" s="5">
        <f t="shared" ref="K12:K41" si="1">ROUND(H12+J12,2)</f>
        <v>0</v>
      </c>
    </row>
    <row r="13" spans="1:11" ht="25.5">
      <c r="A13" s="2" t="s">
        <v>55</v>
      </c>
      <c r="B13" s="10" t="s">
        <v>565</v>
      </c>
      <c r="C13" s="9"/>
      <c r="D13" s="9"/>
      <c r="E13" s="8" t="s">
        <v>11</v>
      </c>
      <c r="F13" s="11">
        <v>1</v>
      </c>
      <c r="G13" s="4"/>
      <c r="H13" s="4">
        <f>ROUND(F13*G13,2)</f>
        <v>0</v>
      </c>
      <c r="I13" s="2"/>
      <c r="J13" s="4">
        <f t="shared" si="0"/>
        <v>0</v>
      </c>
      <c r="K13" s="5">
        <f t="shared" si="1"/>
        <v>0</v>
      </c>
    </row>
    <row r="14" spans="1:11" ht="25.5">
      <c r="A14" s="2" t="s">
        <v>413</v>
      </c>
      <c r="B14" s="10" t="s">
        <v>695</v>
      </c>
      <c r="C14" s="9"/>
      <c r="D14" s="9"/>
      <c r="E14" s="8" t="s">
        <v>11</v>
      </c>
      <c r="F14" s="11">
        <v>3</v>
      </c>
      <c r="G14" s="4"/>
      <c r="H14" s="4">
        <f>ROUND(F14*G14,2)</f>
        <v>0</v>
      </c>
      <c r="I14" s="2"/>
      <c r="J14" s="4">
        <f t="shared" si="0"/>
        <v>0</v>
      </c>
      <c r="K14" s="5">
        <f t="shared" si="1"/>
        <v>0</v>
      </c>
    </row>
    <row r="15" spans="1:11" ht="25.5">
      <c r="A15" s="13">
        <v>2</v>
      </c>
      <c r="B15" s="14" t="s">
        <v>48</v>
      </c>
      <c r="C15" s="15"/>
      <c r="D15" s="15"/>
      <c r="E15" s="16"/>
      <c r="F15" s="17"/>
      <c r="G15" s="18"/>
      <c r="H15" s="18"/>
      <c r="I15" s="13"/>
      <c r="J15" s="18"/>
      <c r="K15" s="19"/>
    </row>
    <row r="16" spans="1:11">
      <c r="A16" s="2" t="s">
        <v>56</v>
      </c>
      <c r="B16" s="10" t="s">
        <v>49</v>
      </c>
      <c r="C16" s="9"/>
      <c r="D16" s="9"/>
      <c r="E16" s="8" t="s">
        <v>11</v>
      </c>
      <c r="F16" s="11">
        <v>5</v>
      </c>
      <c r="G16" s="4"/>
      <c r="H16" s="4">
        <f t="shared" ref="H16:H22" si="2">ROUND(F16*G16,2)</f>
        <v>0</v>
      </c>
      <c r="I16" s="2"/>
      <c r="J16" s="4">
        <f t="shared" si="0"/>
        <v>0</v>
      </c>
      <c r="K16" s="5">
        <f t="shared" si="1"/>
        <v>0</v>
      </c>
    </row>
    <row r="17" spans="1:11">
      <c r="A17" s="2" t="s">
        <v>57</v>
      </c>
      <c r="B17" s="10" t="s">
        <v>50</v>
      </c>
      <c r="C17" s="9"/>
      <c r="D17" s="9"/>
      <c r="E17" s="8" t="s">
        <v>11</v>
      </c>
      <c r="F17" s="11">
        <v>5</v>
      </c>
      <c r="G17" s="4"/>
      <c r="H17" s="4">
        <f t="shared" si="2"/>
        <v>0</v>
      </c>
      <c r="I17" s="2"/>
      <c r="J17" s="4">
        <f t="shared" si="0"/>
        <v>0</v>
      </c>
      <c r="K17" s="5">
        <f t="shared" si="1"/>
        <v>0</v>
      </c>
    </row>
    <row r="18" spans="1:11">
      <c r="A18" s="2" t="s">
        <v>58</v>
      </c>
      <c r="B18" s="10" t="s">
        <v>51</v>
      </c>
      <c r="C18" s="9"/>
      <c r="D18" s="9"/>
      <c r="E18" s="8" t="s">
        <v>11</v>
      </c>
      <c r="F18" s="11">
        <v>5</v>
      </c>
      <c r="G18" s="4"/>
      <c r="H18" s="4">
        <f t="shared" si="2"/>
        <v>0</v>
      </c>
      <c r="I18" s="2"/>
      <c r="J18" s="4">
        <f t="shared" si="0"/>
        <v>0</v>
      </c>
      <c r="K18" s="5">
        <f t="shared" si="1"/>
        <v>0</v>
      </c>
    </row>
    <row r="19" spans="1:11">
      <c r="A19" s="2" t="s">
        <v>59</v>
      </c>
      <c r="B19" s="10" t="s">
        <v>52</v>
      </c>
      <c r="C19" s="9"/>
      <c r="D19" s="9"/>
      <c r="E19" s="8" t="s">
        <v>11</v>
      </c>
      <c r="F19" s="11">
        <v>5</v>
      </c>
      <c r="G19" s="4"/>
      <c r="H19" s="4">
        <f t="shared" si="2"/>
        <v>0</v>
      </c>
      <c r="I19" s="2"/>
      <c r="J19" s="4">
        <f t="shared" si="0"/>
        <v>0</v>
      </c>
      <c r="K19" s="5">
        <f t="shared" si="1"/>
        <v>0</v>
      </c>
    </row>
    <row r="20" spans="1:11" ht="25.5">
      <c r="A20" s="2" t="s">
        <v>60</v>
      </c>
      <c r="B20" s="10" t="s">
        <v>53</v>
      </c>
      <c r="C20" s="9"/>
      <c r="D20" s="9"/>
      <c r="E20" s="8" t="s">
        <v>11</v>
      </c>
      <c r="F20" s="11">
        <v>2</v>
      </c>
      <c r="G20" s="4"/>
      <c r="H20" s="4">
        <f t="shared" si="2"/>
        <v>0</v>
      </c>
      <c r="I20" s="2"/>
      <c r="J20" s="4">
        <f t="shared" si="0"/>
        <v>0</v>
      </c>
      <c r="K20" s="5">
        <f t="shared" si="1"/>
        <v>0</v>
      </c>
    </row>
    <row r="21" spans="1:11" ht="51">
      <c r="A21" s="2">
        <v>3</v>
      </c>
      <c r="B21" s="10" t="s">
        <v>696</v>
      </c>
      <c r="C21" s="9"/>
      <c r="D21" s="9"/>
      <c r="E21" s="8" t="s">
        <v>43</v>
      </c>
      <c r="F21" s="11">
        <v>2</v>
      </c>
      <c r="G21" s="4"/>
      <c r="H21" s="4">
        <f t="shared" si="2"/>
        <v>0</v>
      </c>
      <c r="I21" s="2"/>
      <c r="J21" s="4">
        <f t="shared" si="0"/>
        <v>0</v>
      </c>
      <c r="K21" s="5">
        <f t="shared" si="1"/>
        <v>0</v>
      </c>
    </row>
    <row r="22" spans="1:11" ht="51">
      <c r="A22" s="2">
        <v>4</v>
      </c>
      <c r="B22" s="10" t="s">
        <v>697</v>
      </c>
      <c r="C22" s="9"/>
      <c r="D22" s="9"/>
      <c r="E22" s="8" t="s">
        <v>11</v>
      </c>
      <c r="F22" s="11">
        <v>12</v>
      </c>
      <c r="G22" s="4"/>
      <c r="H22" s="4">
        <f t="shared" si="2"/>
        <v>0</v>
      </c>
      <c r="I22" s="2"/>
      <c r="J22" s="4">
        <f t="shared" si="0"/>
        <v>0</v>
      </c>
      <c r="K22" s="5">
        <f t="shared" si="1"/>
        <v>0</v>
      </c>
    </row>
    <row r="23" spans="1:11" ht="25.5">
      <c r="A23" s="13">
        <v>5</v>
      </c>
      <c r="B23" s="14" t="s">
        <v>61</v>
      </c>
      <c r="C23" s="15"/>
      <c r="D23" s="15"/>
      <c r="E23" s="16"/>
      <c r="F23" s="17"/>
      <c r="G23" s="18"/>
      <c r="H23" s="18"/>
      <c r="I23" s="13"/>
      <c r="J23" s="18"/>
      <c r="K23" s="19"/>
    </row>
    <row r="24" spans="1:11" ht="25.5">
      <c r="A24" s="2" t="s">
        <v>62</v>
      </c>
      <c r="B24" s="10" t="s">
        <v>698</v>
      </c>
      <c r="C24" s="9"/>
      <c r="D24" s="9"/>
      <c r="E24" s="8" t="s">
        <v>11</v>
      </c>
      <c r="F24" s="11">
        <v>4</v>
      </c>
      <c r="G24" s="4"/>
      <c r="H24" s="4">
        <f>ROUND(F24*G24,2)</f>
        <v>0</v>
      </c>
      <c r="I24" s="2"/>
      <c r="J24" s="4">
        <f t="shared" si="0"/>
        <v>0</v>
      </c>
      <c r="K24" s="5">
        <f t="shared" si="1"/>
        <v>0</v>
      </c>
    </row>
    <row r="25" spans="1:11" ht="25.5">
      <c r="A25" s="2" t="s">
        <v>63</v>
      </c>
      <c r="B25" s="10" t="s">
        <v>699</v>
      </c>
      <c r="C25" s="9"/>
      <c r="D25" s="9"/>
      <c r="E25" s="8" t="s">
        <v>11</v>
      </c>
      <c r="F25" s="11">
        <v>2</v>
      </c>
      <c r="G25" s="4"/>
      <c r="H25" s="4">
        <f t="shared" ref="H25:H41" si="3">ROUND(F25*G25,2)</f>
        <v>0</v>
      </c>
      <c r="I25" s="2"/>
      <c r="J25" s="4">
        <f t="shared" si="0"/>
        <v>0</v>
      </c>
      <c r="K25" s="5">
        <f t="shared" si="1"/>
        <v>0</v>
      </c>
    </row>
    <row r="26" spans="1:11" ht="25.5">
      <c r="A26" s="2" t="s">
        <v>64</v>
      </c>
      <c r="B26" s="10" t="s">
        <v>700</v>
      </c>
      <c r="C26" s="9"/>
      <c r="D26" s="9"/>
      <c r="E26" s="8" t="s">
        <v>11</v>
      </c>
      <c r="F26" s="11">
        <v>4</v>
      </c>
      <c r="G26" s="4"/>
      <c r="H26" s="4">
        <f t="shared" si="3"/>
        <v>0</v>
      </c>
      <c r="I26" s="2"/>
      <c r="J26" s="4">
        <f t="shared" si="0"/>
        <v>0</v>
      </c>
      <c r="K26" s="5">
        <f t="shared" si="1"/>
        <v>0</v>
      </c>
    </row>
    <row r="27" spans="1:11" ht="25.5">
      <c r="A27" s="2" t="s">
        <v>65</v>
      </c>
      <c r="B27" s="10" t="s">
        <v>701</v>
      </c>
      <c r="C27" s="9"/>
      <c r="D27" s="9"/>
      <c r="E27" s="8" t="s">
        <v>11</v>
      </c>
      <c r="F27" s="11">
        <v>6</v>
      </c>
      <c r="G27" s="4"/>
      <c r="H27" s="4">
        <f t="shared" si="3"/>
        <v>0</v>
      </c>
      <c r="I27" s="2"/>
      <c r="J27" s="4">
        <f t="shared" si="0"/>
        <v>0</v>
      </c>
      <c r="K27" s="5">
        <f t="shared" si="1"/>
        <v>0</v>
      </c>
    </row>
    <row r="28" spans="1:11" ht="25.5">
      <c r="A28" s="2" t="s">
        <v>66</v>
      </c>
      <c r="B28" s="10" t="s">
        <v>67</v>
      </c>
      <c r="C28" s="9"/>
      <c r="D28" s="9"/>
      <c r="E28" s="8" t="s">
        <v>11</v>
      </c>
      <c r="F28" s="11">
        <v>2</v>
      </c>
      <c r="G28" s="4"/>
      <c r="H28" s="4">
        <f t="shared" si="3"/>
        <v>0</v>
      </c>
      <c r="I28" s="2"/>
      <c r="J28" s="4">
        <f t="shared" si="0"/>
        <v>0</v>
      </c>
      <c r="K28" s="5">
        <f t="shared" si="1"/>
        <v>0</v>
      </c>
    </row>
    <row r="29" spans="1:11" ht="76.5">
      <c r="A29" s="2">
        <v>6</v>
      </c>
      <c r="B29" s="10" t="s">
        <v>669</v>
      </c>
      <c r="C29" s="9"/>
      <c r="D29" s="9"/>
      <c r="E29" s="8" t="s">
        <v>11</v>
      </c>
      <c r="F29" s="11">
        <v>10</v>
      </c>
      <c r="G29" s="2"/>
      <c r="H29" s="4">
        <f t="shared" si="3"/>
        <v>0</v>
      </c>
      <c r="I29" s="2"/>
      <c r="J29" s="4">
        <f>+H29*I29%</f>
        <v>0</v>
      </c>
      <c r="K29" s="5">
        <f>ROUND(H29+J29,2)</f>
        <v>0</v>
      </c>
    </row>
    <row r="30" spans="1:11">
      <c r="A30" s="13">
        <v>7</v>
      </c>
      <c r="B30" s="14" t="s">
        <v>68</v>
      </c>
      <c r="C30" s="15"/>
      <c r="D30" s="15"/>
      <c r="E30" s="16"/>
      <c r="F30" s="17"/>
      <c r="G30" s="18"/>
      <c r="H30" s="18"/>
      <c r="I30" s="13"/>
      <c r="J30" s="18"/>
      <c r="K30" s="19"/>
    </row>
    <row r="31" spans="1:11" ht="25.5">
      <c r="A31" s="2" t="s">
        <v>655</v>
      </c>
      <c r="B31" s="10" t="s">
        <v>69</v>
      </c>
      <c r="C31" s="9"/>
      <c r="D31" s="9"/>
      <c r="E31" s="8" t="s">
        <v>11</v>
      </c>
      <c r="F31" s="11">
        <v>2</v>
      </c>
      <c r="G31" s="4"/>
      <c r="H31" s="4">
        <f t="shared" si="3"/>
        <v>0</v>
      </c>
      <c r="I31" s="2"/>
      <c r="J31" s="4">
        <f t="shared" si="0"/>
        <v>0</v>
      </c>
      <c r="K31" s="5">
        <f t="shared" si="1"/>
        <v>0</v>
      </c>
    </row>
    <row r="32" spans="1:11" ht="25.5">
      <c r="A32" s="2" t="s">
        <v>656</v>
      </c>
      <c r="B32" s="10" t="s">
        <v>88</v>
      </c>
      <c r="C32" s="9"/>
      <c r="D32" s="9"/>
      <c r="E32" s="8" t="s">
        <v>11</v>
      </c>
      <c r="F32" s="11">
        <v>2</v>
      </c>
      <c r="G32" s="4"/>
      <c r="H32" s="4">
        <f t="shared" si="3"/>
        <v>0</v>
      </c>
      <c r="I32" s="2"/>
      <c r="J32" s="4">
        <f t="shared" si="0"/>
        <v>0</v>
      </c>
      <c r="K32" s="5">
        <f t="shared" si="1"/>
        <v>0</v>
      </c>
    </row>
    <row r="33" spans="1:11" ht="25.5">
      <c r="A33" s="2" t="s">
        <v>689</v>
      </c>
      <c r="B33" s="10" t="s">
        <v>70</v>
      </c>
      <c r="C33" s="9"/>
      <c r="D33" s="9"/>
      <c r="E33" s="8" t="s">
        <v>11</v>
      </c>
      <c r="F33" s="11">
        <v>2</v>
      </c>
      <c r="G33" s="4"/>
      <c r="H33" s="4">
        <f t="shared" si="3"/>
        <v>0</v>
      </c>
      <c r="I33" s="2"/>
      <c r="J33" s="4">
        <f t="shared" si="0"/>
        <v>0</v>
      </c>
      <c r="K33" s="5">
        <f t="shared" si="1"/>
        <v>0</v>
      </c>
    </row>
    <row r="34" spans="1:11" ht="25.5">
      <c r="A34" s="2" t="s">
        <v>690</v>
      </c>
      <c r="B34" s="10" t="s">
        <v>89</v>
      </c>
      <c r="C34" s="9"/>
      <c r="D34" s="9"/>
      <c r="E34" s="8" t="s">
        <v>11</v>
      </c>
      <c r="F34" s="11">
        <v>1</v>
      </c>
      <c r="G34" s="4"/>
      <c r="H34" s="4">
        <f t="shared" si="3"/>
        <v>0</v>
      </c>
      <c r="I34" s="2"/>
      <c r="J34" s="4">
        <f t="shared" si="0"/>
        <v>0</v>
      </c>
      <c r="K34" s="5">
        <f t="shared" si="1"/>
        <v>0</v>
      </c>
    </row>
    <row r="35" spans="1:11" ht="25.5">
      <c r="A35" s="13">
        <v>8</v>
      </c>
      <c r="B35" s="14" t="s">
        <v>659</v>
      </c>
      <c r="C35" s="15"/>
      <c r="D35" s="15"/>
      <c r="E35" s="16"/>
      <c r="F35" s="17"/>
      <c r="G35" s="18"/>
      <c r="H35" s="18"/>
      <c r="I35" s="13"/>
      <c r="J35" s="18"/>
      <c r="K35" s="19"/>
    </row>
    <row r="36" spans="1:11" s="72" customFormat="1" ht="63.75">
      <c r="A36" s="81" t="s">
        <v>72</v>
      </c>
      <c r="B36" s="89" t="s">
        <v>657</v>
      </c>
      <c r="C36" s="119"/>
      <c r="D36" s="119"/>
      <c r="E36" s="8" t="s">
        <v>11</v>
      </c>
      <c r="F36" s="11">
        <v>100</v>
      </c>
      <c r="G36" s="80"/>
      <c r="H36" s="80">
        <f t="shared" si="3"/>
        <v>0</v>
      </c>
      <c r="I36" s="81"/>
      <c r="J36" s="80">
        <f t="shared" si="0"/>
        <v>0</v>
      </c>
      <c r="K36" s="82">
        <f t="shared" si="1"/>
        <v>0</v>
      </c>
    </row>
    <row r="37" spans="1:11" s="72" customFormat="1" ht="76.5">
      <c r="A37" s="81" t="s">
        <v>73</v>
      </c>
      <c r="B37" s="89" t="s">
        <v>658</v>
      </c>
      <c r="C37" s="119"/>
      <c r="D37" s="119"/>
      <c r="E37" s="8" t="s">
        <v>11</v>
      </c>
      <c r="F37" s="11">
        <v>100</v>
      </c>
      <c r="G37" s="80"/>
      <c r="H37" s="80">
        <f t="shared" ref="H37" si="4">ROUND(F37*G37,2)</f>
        <v>0</v>
      </c>
      <c r="I37" s="81"/>
      <c r="J37" s="80">
        <f t="shared" ref="J37" si="5">+H37*I37%</f>
        <v>0</v>
      </c>
      <c r="K37" s="82">
        <f t="shared" ref="K37" si="6">ROUND(H37+J37,2)</f>
        <v>0</v>
      </c>
    </row>
    <row r="38" spans="1:11" ht="25.5">
      <c r="A38" s="13">
        <v>9</v>
      </c>
      <c r="B38" s="14" t="s">
        <v>71</v>
      </c>
      <c r="C38" s="15"/>
      <c r="D38" s="15"/>
      <c r="E38" s="16"/>
      <c r="F38" s="17"/>
      <c r="G38" s="18"/>
      <c r="H38" s="18"/>
      <c r="I38" s="13"/>
      <c r="J38" s="18"/>
      <c r="K38" s="19"/>
    </row>
    <row r="39" spans="1:11" ht="25.5">
      <c r="A39" s="2" t="s">
        <v>691</v>
      </c>
      <c r="B39" s="10" t="s">
        <v>74</v>
      </c>
      <c r="C39" s="9"/>
      <c r="D39" s="9"/>
      <c r="E39" s="8" t="s">
        <v>11</v>
      </c>
      <c r="F39" s="11">
        <v>20</v>
      </c>
      <c r="G39" s="4"/>
      <c r="H39" s="4">
        <f t="shared" si="3"/>
        <v>0</v>
      </c>
      <c r="I39" s="2"/>
      <c r="J39" s="4">
        <f t="shared" si="0"/>
        <v>0</v>
      </c>
      <c r="K39" s="5">
        <f t="shared" si="1"/>
        <v>0</v>
      </c>
    </row>
    <row r="40" spans="1:11">
      <c r="A40" s="2" t="s">
        <v>692</v>
      </c>
      <c r="B40" s="10" t="s">
        <v>75</v>
      </c>
      <c r="C40" s="9"/>
      <c r="D40" s="9"/>
      <c r="E40" s="8" t="s">
        <v>11</v>
      </c>
      <c r="F40" s="11">
        <v>4</v>
      </c>
      <c r="G40" s="4"/>
      <c r="H40" s="4">
        <f t="shared" si="3"/>
        <v>0</v>
      </c>
      <c r="I40" s="2"/>
      <c r="J40" s="4">
        <f t="shared" si="0"/>
        <v>0</v>
      </c>
      <c r="K40" s="5">
        <f t="shared" si="1"/>
        <v>0</v>
      </c>
    </row>
    <row r="41" spans="1:11" ht="25.5">
      <c r="A41" s="2">
        <v>10</v>
      </c>
      <c r="B41" s="10" t="s">
        <v>76</v>
      </c>
      <c r="C41" s="9"/>
      <c r="D41" s="9"/>
      <c r="E41" s="8" t="s">
        <v>11</v>
      </c>
      <c r="F41" s="11">
        <v>1</v>
      </c>
      <c r="G41" s="4"/>
      <c r="H41" s="4">
        <f t="shared" si="3"/>
        <v>0</v>
      </c>
      <c r="I41" s="2"/>
      <c r="J41" s="4">
        <f t="shared" si="0"/>
        <v>0</v>
      </c>
      <c r="K41" s="5">
        <f t="shared" si="1"/>
        <v>0</v>
      </c>
    </row>
    <row r="42" spans="1:11" ht="15" thickBot="1">
      <c r="A42" s="1"/>
      <c r="B42" s="1"/>
      <c r="C42" s="1"/>
      <c r="D42" s="1"/>
      <c r="E42" s="166" t="s">
        <v>9</v>
      </c>
      <c r="F42" s="167"/>
      <c r="G42" s="168"/>
      <c r="H42" s="66">
        <f>SUM(H11:H41)</f>
        <v>0</v>
      </c>
      <c r="I42" s="67"/>
      <c r="J42" s="67"/>
      <c r="K42" s="66">
        <f>SUM(K11:K41)</f>
        <v>0</v>
      </c>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69"/>
      <c r="I45" s="169"/>
      <c r="J45" s="169"/>
      <c r="K45" s="6"/>
    </row>
    <row r="49" ht="9.75" customHeight="1"/>
    <row r="50" ht="41.25" customHeight="1"/>
  </sheetData>
  <mergeCells count="17">
    <mergeCell ref="H45:J45"/>
    <mergeCell ref="F8:F9"/>
    <mergeCell ref="G8:G9"/>
    <mergeCell ref="H8:H9"/>
    <mergeCell ref="I8:J8"/>
    <mergeCell ref="E42:G4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usz46">
    <pageSetUpPr fitToPage="1"/>
  </sheetPr>
  <dimension ref="A1:K28"/>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400</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69" customHeight="1">
      <c r="A11" s="2">
        <v>1</v>
      </c>
      <c r="B11" s="10" t="s">
        <v>395</v>
      </c>
      <c r="C11" s="9"/>
      <c r="D11" s="9"/>
      <c r="E11" s="8" t="s">
        <v>11</v>
      </c>
      <c r="F11" s="11">
        <v>900</v>
      </c>
      <c r="G11" s="81"/>
      <c r="H11" s="4">
        <f t="shared" ref="H11:H19" si="0">ROUND(F11*G11,2)</f>
        <v>0</v>
      </c>
      <c r="I11" s="2"/>
      <c r="J11" s="4">
        <f>+H11*I11%</f>
        <v>0</v>
      </c>
      <c r="K11" s="5">
        <f>ROUND(H11+J11,2)</f>
        <v>0</v>
      </c>
    </row>
    <row r="12" spans="1:11" ht="68.25" customHeight="1">
      <c r="A12" s="2">
        <v>2</v>
      </c>
      <c r="B12" s="10" t="s">
        <v>396</v>
      </c>
      <c r="C12" s="9"/>
      <c r="D12" s="9"/>
      <c r="E12" s="8" t="s">
        <v>11</v>
      </c>
      <c r="F12" s="11">
        <v>320</v>
      </c>
      <c r="G12" s="81"/>
      <c r="H12" s="4">
        <f t="shared" si="0"/>
        <v>0</v>
      </c>
      <c r="I12" s="2"/>
      <c r="J12" s="4">
        <f>+H12*I12%</f>
        <v>0</v>
      </c>
      <c r="K12" s="5">
        <f>ROUND(H12+J12,2)</f>
        <v>0</v>
      </c>
    </row>
    <row r="13" spans="1:11" ht="132" customHeight="1">
      <c r="A13" s="2">
        <v>3</v>
      </c>
      <c r="B13" s="10" t="s">
        <v>397</v>
      </c>
      <c r="C13" s="9"/>
      <c r="D13" s="9"/>
      <c r="E13" s="8" t="s">
        <v>11</v>
      </c>
      <c r="F13" s="11">
        <v>1400</v>
      </c>
      <c r="G13" s="81"/>
      <c r="H13" s="4">
        <f t="shared" si="0"/>
        <v>0</v>
      </c>
      <c r="I13" s="2"/>
      <c r="J13" s="4">
        <f t="shared" ref="J13:J19" si="1">+H13*I13%</f>
        <v>0</v>
      </c>
      <c r="K13" s="5">
        <f t="shared" ref="K13:K19" si="2">ROUND(H13+J13,2)</f>
        <v>0</v>
      </c>
    </row>
    <row r="14" spans="1:11" ht="169.5" customHeight="1">
      <c r="A14" s="2">
        <v>4</v>
      </c>
      <c r="B14" s="10" t="s">
        <v>388</v>
      </c>
      <c r="C14" s="9"/>
      <c r="D14" s="9"/>
      <c r="E14" s="8" t="s">
        <v>13</v>
      </c>
      <c r="F14" s="11">
        <v>40</v>
      </c>
      <c r="G14" s="81"/>
      <c r="H14" s="4">
        <f t="shared" si="0"/>
        <v>0</v>
      </c>
      <c r="I14" s="2"/>
      <c r="J14" s="4">
        <f t="shared" si="1"/>
        <v>0</v>
      </c>
      <c r="K14" s="5">
        <f t="shared" si="2"/>
        <v>0</v>
      </c>
    </row>
    <row r="15" spans="1:11" ht="170.25" customHeight="1">
      <c r="A15" s="2">
        <v>5</v>
      </c>
      <c r="B15" s="10" t="s">
        <v>389</v>
      </c>
      <c r="C15" s="9"/>
      <c r="D15" s="9"/>
      <c r="E15" s="8" t="s">
        <v>13</v>
      </c>
      <c r="F15" s="11">
        <v>3</v>
      </c>
      <c r="G15" s="81"/>
      <c r="H15" s="4">
        <f t="shared" si="0"/>
        <v>0</v>
      </c>
      <c r="I15" s="2"/>
      <c r="J15" s="4">
        <f t="shared" si="1"/>
        <v>0</v>
      </c>
      <c r="K15" s="5">
        <f t="shared" si="2"/>
        <v>0</v>
      </c>
    </row>
    <row r="16" spans="1:11" ht="211.5" customHeight="1">
      <c r="A16" s="2">
        <v>6</v>
      </c>
      <c r="B16" s="10" t="s">
        <v>390</v>
      </c>
      <c r="C16" s="9"/>
      <c r="D16" s="9"/>
      <c r="E16" s="8" t="s">
        <v>13</v>
      </c>
      <c r="F16" s="11">
        <v>25</v>
      </c>
      <c r="G16" s="81"/>
      <c r="H16" s="4">
        <f t="shared" si="0"/>
        <v>0</v>
      </c>
      <c r="I16" s="2"/>
      <c r="J16" s="4">
        <f t="shared" si="1"/>
        <v>0</v>
      </c>
      <c r="K16" s="5">
        <f t="shared" si="2"/>
        <v>0</v>
      </c>
    </row>
    <row r="17" spans="1:11" ht="204">
      <c r="A17" s="2">
        <v>7</v>
      </c>
      <c r="B17" s="10" t="s">
        <v>391</v>
      </c>
      <c r="C17" s="9"/>
      <c r="D17" s="9"/>
      <c r="E17" s="8" t="s">
        <v>13</v>
      </c>
      <c r="F17" s="11">
        <v>25</v>
      </c>
      <c r="G17" s="81"/>
      <c r="H17" s="4">
        <f t="shared" si="0"/>
        <v>0</v>
      </c>
      <c r="I17" s="2"/>
      <c r="J17" s="4">
        <f t="shared" si="1"/>
        <v>0</v>
      </c>
      <c r="K17" s="5">
        <f t="shared" si="2"/>
        <v>0</v>
      </c>
    </row>
    <row r="18" spans="1:11" ht="165.75">
      <c r="A18" s="2">
        <v>8</v>
      </c>
      <c r="B18" s="10" t="s">
        <v>392</v>
      </c>
      <c r="C18" s="9"/>
      <c r="D18" s="9"/>
      <c r="E18" s="8" t="s">
        <v>13</v>
      </c>
      <c r="F18" s="11">
        <v>1</v>
      </c>
      <c r="G18" s="81"/>
      <c r="H18" s="4">
        <f t="shared" si="0"/>
        <v>0</v>
      </c>
      <c r="I18" s="2"/>
      <c r="J18" s="4">
        <f t="shared" si="1"/>
        <v>0</v>
      </c>
      <c r="K18" s="5">
        <f t="shared" si="2"/>
        <v>0</v>
      </c>
    </row>
    <row r="19" spans="1:11" ht="216.75">
      <c r="A19" s="2">
        <v>9</v>
      </c>
      <c r="B19" s="10" t="s">
        <v>393</v>
      </c>
      <c r="C19" s="9"/>
      <c r="D19" s="9"/>
      <c r="E19" s="8" t="s">
        <v>13</v>
      </c>
      <c r="F19" s="11">
        <v>10</v>
      </c>
      <c r="G19" s="81"/>
      <c r="H19" s="4">
        <f t="shared" si="0"/>
        <v>0</v>
      </c>
      <c r="I19" s="2"/>
      <c r="J19" s="4">
        <f t="shared" si="1"/>
        <v>0</v>
      </c>
      <c r="K19" s="5">
        <f t="shared" si="2"/>
        <v>0</v>
      </c>
    </row>
    <row r="20" spans="1:11" ht="15" thickBot="1">
      <c r="A20" s="1"/>
      <c r="B20" s="1"/>
      <c r="C20" s="1"/>
      <c r="D20" s="1"/>
      <c r="E20" s="166" t="s">
        <v>9</v>
      </c>
      <c r="F20" s="167"/>
      <c r="G20" s="168"/>
      <c r="H20" s="66">
        <f>SUM(H11:H19)</f>
        <v>0</v>
      </c>
      <c r="I20" s="67"/>
      <c r="J20" s="67"/>
      <c r="K20" s="66">
        <f>SUM(K11:K19)</f>
        <v>0</v>
      </c>
    </row>
    <row r="21" spans="1:11">
      <c r="A21" s="1"/>
      <c r="B21" s="26"/>
      <c r="C21" s="1"/>
      <c r="D21" s="1"/>
      <c r="E21" s="1"/>
      <c r="F21" s="1"/>
      <c r="G21" s="1"/>
      <c r="H21" s="1"/>
      <c r="I21" s="1"/>
      <c r="J21" s="1"/>
      <c r="K21" s="1"/>
    </row>
    <row r="22" spans="1:11">
      <c r="A22" s="1"/>
      <c r="B22" s="30"/>
      <c r="C22" s="1"/>
      <c r="D22" s="1"/>
      <c r="E22" s="1"/>
      <c r="F22" s="1"/>
      <c r="G22" s="1"/>
      <c r="H22" s="1"/>
      <c r="I22" s="1"/>
      <c r="J22" s="1"/>
      <c r="K22" s="1"/>
    </row>
    <row r="23" spans="1:11">
      <c r="A23" s="1"/>
      <c r="B23" s="1"/>
      <c r="C23" s="1"/>
      <c r="D23" s="1"/>
      <c r="E23" s="1"/>
      <c r="F23" s="1"/>
      <c r="G23" s="1"/>
      <c r="H23" s="169"/>
      <c r="I23" s="169"/>
      <c r="J23" s="169"/>
      <c r="K23" s="6"/>
    </row>
    <row r="28" spans="1:11" ht="36.75" customHeight="1"/>
  </sheetData>
  <mergeCells count="17">
    <mergeCell ref="H23:J23"/>
    <mergeCell ref="F8:F9"/>
    <mergeCell ref="G8:G9"/>
    <mergeCell ref="H8:H9"/>
    <mergeCell ref="I8:J8"/>
    <mergeCell ref="E20:G20"/>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usz47">
    <pageSetUpPr fitToPage="1"/>
  </sheetPr>
  <dimension ref="A1:K21"/>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401</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38.25">
      <c r="A11" s="2">
        <v>1</v>
      </c>
      <c r="B11" s="10" t="s">
        <v>399</v>
      </c>
      <c r="C11" s="9"/>
      <c r="D11" s="9"/>
      <c r="E11" s="8" t="s">
        <v>11</v>
      </c>
      <c r="F11" s="11">
        <v>150</v>
      </c>
      <c r="G11" s="4"/>
      <c r="H11" s="4">
        <f t="shared" ref="H11:H12" si="0">ROUND(F11*G11,2)</f>
        <v>0</v>
      </c>
      <c r="I11" s="2"/>
      <c r="J11" s="4">
        <f>+H11*I11%</f>
        <v>0</v>
      </c>
      <c r="K11" s="5">
        <f>ROUND(H11+J11,2)</f>
        <v>0</v>
      </c>
    </row>
    <row r="12" spans="1:11" ht="38.25">
      <c r="A12" s="2">
        <v>3</v>
      </c>
      <c r="B12" s="10" t="s">
        <v>398</v>
      </c>
      <c r="C12" s="9"/>
      <c r="D12" s="9"/>
      <c r="E12" s="8" t="s">
        <v>11</v>
      </c>
      <c r="F12" s="11">
        <v>300</v>
      </c>
      <c r="G12" s="4"/>
      <c r="H12" s="4">
        <f t="shared" si="0"/>
        <v>0</v>
      </c>
      <c r="I12" s="2"/>
      <c r="J12" s="4">
        <f t="shared" ref="J12" si="1">+H12*I12%</f>
        <v>0</v>
      </c>
      <c r="K12" s="5">
        <f t="shared" ref="K12" si="2">ROUND(H12+J12,2)</f>
        <v>0</v>
      </c>
    </row>
    <row r="13" spans="1:11" ht="15" thickBot="1">
      <c r="A13" s="1"/>
      <c r="B13" s="1"/>
      <c r="C13" s="1"/>
      <c r="D13" s="1"/>
      <c r="E13" s="166" t="s">
        <v>9</v>
      </c>
      <c r="F13" s="167"/>
      <c r="G13" s="168"/>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69"/>
      <c r="I16" s="169"/>
      <c r="J16" s="169"/>
      <c r="K16" s="6"/>
    </row>
    <row r="21" ht="30" customHeight="1"/>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usz48">
    <pageSetUpPr fitToPage="1"/>
  </sheetPr>
  <dimension ref="A1:K21"/>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402</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61.25" customHeight="1">
      <c r="A11" s="2">
        <v>1</v>
      </c>
      <c r="B11" s="10" t="s">
        <v>712</v>
      </c>
      <c r="C11" s="9"/>
      <c r="D11" s="9"/>
      <c r="E11" s="8" t="s">
        <v>11</v>
      </c>
      <c r="F11" s="11">
        <v>6</v>
      </c>
      <c r="G11" s="4"/>
      <c r="H11" s="4">
        <f t="shared" ref="H11:H12" si="0">ROUND(F11*G11,2)</f>
        <v>0</v>
      </c>
      <c r="I11" s="2"/>
      <c r="J11" s="4">
        <f>+H11*I11%</f>
        <v>0</v>
      </c>
      <c r="K11" s="5">
        <f>ROUND(H11+J11,2)</f>
        <v>0</v>
      </c>
    </row>
    <row r="12" spans="1:11" ht="139.5" customHeight="1">
      <c r="A12" s="2">
        <v>2</v>
      </c>
      <c r="B12" s="10" t="s">
        <v>601</v>
      </c>
      <c r="C12" s="9"/>
      <c r="D12" s="9"/>
      <c r="E12" s="8" t="s">
        <v>11</v>
      </c>
      <c r="F12" s="11">
        <v>1300</v>
      </c>
      <c r="G12" s="4"/>
      <c r="H12" s="4">
        <f t="shared" si="0"/>
        <v>0</v>
      </c>
      <c r="I12" s="2"/>
      <c r="J12" s="4">
        <f t="shared" ref="J12" si="1">+H12*I12%</f>
        <v>0</v>
      </c>
      <c r="K12" s="5">
        <f t="shared" ref="K12" si="2">ROUND(H12+J12,2)</f>
        <v>0</v>
      </c>
    </row>
    <row r="13" spans="1:11" ht="15" thickBot="1">
      <c r="A13" s="1"/>
      <c r="B13" s="1"/>
      <c r="C13" s="1"/>
      <c r="D13" s="1"/>
      <c r="E13" s="166" t="s">
        <v>9</v>
      </c>
      <c r="F13" s="167"/>
      <c r="G13" s="168"/>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69"/>
      <c r="I16" s="169"/>
      <c r="J16" s="169"/>
      <c r="K16" s="6"/>
    </row>
    <row r="21" ht="32.25" customHeight="1"/>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F73D9-1F90-434C-81E7-B6425B3CFE65}">
  <sheetPr>
    <pageSetUpPr fitToPage="1"/>
  </sheetPr>
  <dimension ref="A1:K20"/>
  <sheetViews>
    <sheetView workbookViewId="0">
      <selection activeCell="B7" sqref="B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406</v>
      </c>
      <c r="B6" s="167"/>
      <c r="C6" s="167"/>
      <c r="D6" s="167"/>
      <c r="E6" s="167"/>
      <c r="F6" s="167"/>
      <c r="G6" s="167"/>
      <c r="H6" s="167"/>
      <c r="I6" s="167"/>
      <c r="J6" s="167"/>
      <c r="K6" s="167"/>
    </row>
    <row r="7" spans="1:11">
      <c r="A7" s="122"/>
      <c r="B7" s="122"/>
      <c r="C7" s="122"/>
      <c r="D7" s="122"/>
      <c r="E7" s="122"/>
      <c r="F7" s="122"/>
      <c r="G7" s="122"/>
      <c r="H7" s="122"/>
      <c r="I7" s="122"/>
      <c r="J7" s="122"/>
      <c r="K7" s="122"/>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61.25" customHeight="1">
      <c r="A11" s="2">
        <v>1</v>
      </c>
      <c r="B11" s="10" t="s">
        <v>720</v>
      </c>
      <c r="C11" s="9"/>
      <c r="D11" s="9"/>
      <c r="E11" s="8" t="s">
        <v>11</v>
      </c>
      <c r="F11" s="11">
        <v>30</v>
      </c>
      <c r="G11" s="4"/>
      <c r="H11" s="4">
        <f t="shared" ref="H11" si="0">ROUND(F11*G11,2)</f>
        <v>0</v>
      </c>
      <c r="I11" s="2"/>
      <c r="J11" s="4">
        <f>+H11*I11%</f>
        <v>0</v>
      </c>
      <c r="K11" s="5">
        <f>ROUND(H11+J11,2)</f>
        <v>0</v>
      </c>
    </row>
    <row r="12" spans="1:11" ht="15" thickBot="1">
      <c r="A12" s="122"/>
      <c r="B12" s="122"/>
      <c r="C12" s="122"/>
      <c r="D12" s="122"/>
      <c r="E12" s="166" t="s">
        <v>9</v>
      </c>
      <c r="F12" s="167"/>
      <c r="G12" s="168"/>
      <c r="H12" s="66">
        <f>SUM(H11:H11)</f>
        <v>0</v>
      </c>
      <c r="I12" s="67"/>
      <c r="J12" s="67"/>
      <c r="K12" s="66">
        <f>SUM(K11:K11)</f>
        <v>0</v>
      </c>
    </row>
    <row r="13" spans="1:11">
      <c r="A13" s="122"/>
      <c r="B13" s="26"/>
      <c r="C13" s="122"/>
      <c r="D13" s="122"/>
      <c r="E13" s="122"/>
      <c r="F13" s="122"/>
      <c r="G13" s="122"/>
      <c r="H13" s="122"/>
      <c r="I13" s="122"/>
      <c r="J13" s="122"/>
      <c r="K13" s="122"/>
    </row>
    <row r="14" spans="1:11">
      <c r="A14" s="122"/>
      <c r="B14" s="30"/>
      <c r="C14" s="122"/>
      <c r="D14" s="122"/>
      <c r="E14" s="122"/>
      <c r="F14" s="122"/>
      <c r="G14" s="122"/>
      <c r="H14" s="122"/>
      <c r="I14" s="122"/>
      <c r="J14" s="122"/>
      <c r="K14" s="122"/>
    </row>
    <row r="15" spans="1:11">
      <c r="A15" s="122"/>
      <c r="B15" s="122"/>
      <c r="C15" s="122"/>
      <c r="D15" s="122"/>
      <c r="E15" s="122"/>
      <c r="F15" s="122"/>
      <c r="G15" s="122"/>
      <c r="H15" s="169"/>
      <c r="I15" s="169"/>
      <c r="J15" s="169"/>
      <c r="K15" s="121"/>
    </row>
    <row r="20" ht="32.25" customHeight="1"/>
  </sheetData>
  <mergeCells count="17">
    <mergeCell ref="A1:K1"/>
    <mergeCell ref="A2:K2"/>
    <mergeCell ref="A3:K3"/>
    <mergeCell ref="A5:K5"/>
    <mergeCell ref="K8:K9"/>
    <mergeCell ref="E12:G12"/>
    <mergeCell ref="H15:J15"/>
    <mergeCell ref="A6:K6"/>
    <mergeCell ref="A8:A9"/>
    <mergeCell ref="B8:B9"/>
    <mergeCell ref="C8:C9"/>
    <mergeCell ref="D8:D9"/>
    <mergeCell ref="E8:E9"/>
    <mergeCell ref="F8:F9"/>
    <mergeCell ref="G8:G9"/>
    <mergeCell ref="H8:H9"/>
    <mergeCell ref="I8:J8"/>
  </mergeCells>
  <pageMargins left="0.7" right="0.7" top="0.75" bottom="0.75" header="0.3" footer="0.3"/>
  <pageSetup paperSize="9" scale="93"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usz49">
    <pageSetUpPr fitToPage="1"/>
  </sheetPr>
  <dimension ref="A1:K21"/>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408</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19">
      <c r="A11" s="2">
        <v>1</v>
      </c>
      <c r="B11" s="10" t="s">
        <v>713</v>
      </c>
      <c r="C11" s="9"/>
      <c r="D11" s="9"/>
      <c r="E11" s="8" t="s">
        <v>11</v>
      </c>
      <c r="F11" s="11">
        <v>10</v>
      </c>
      <c r="G11" s="4"/>
      <c r="H11" s="4">
        <f t="shared" ref="H11:H12" si="0">ROUND(F11*G11,2)</f>
        <v>0</v>
      </c>
      <c r="I11" s="2"/>
      <c r="J11" s="4">
        <f>+H11*I11%</f>
        <v>0</v>
      </c>
      <c r="K11" s="5">
        <f>ROUND(H11+J11,2)</f>
        <v>0</v>
      </c>
    </row>
    <row r="12" spans="1:11" ht="255">
      <c r="A12" s="2">
        <v>2</v>
      </c>
      <c r="B12" s="10" t="s">
        <v>407</v>
      </c>
      <c r="C12" s="9"/>
      <c r="D12" s="9"/>
      <c r="E12" s="8" t="s">
        <v>11</v>
      </c>
      <c r="F12" s="11">
        <v>100</v>
      </c>
      <c r="G12" s="4"/>
      <c r="H12" s="4">
        <f t="shared" si="0"/>
        <v>0</v>
      </c>
      <c r="I12" s="2"/>
      <c r="J12" s="4">
        <f t="shared" ref="J12" si="1">+H12*I12%</f>
        <v>0</v>
      </c>
      <c r="K12" s="5">
        <f t="shared" ref="K12" si="2">ROUND(H12+J12,2)</f>
        <v>0</v>
      </c>
    </row>
    <row r="13" spans="1:11" ht="15" thickBot="1">
      <c r="A13" s="1"/>
      <c r="B13" s="1"/>
      <c r="C13" s="1"/>
      <c r="D13" s="1"/>
      <c r="E13" s="166" t="s">
        <v>9</v>
      </c>
      <c r="F13" s="167"/>
      <c r="G13" s="168"/>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69"/>
      <c r="I16" s="169"/>
      <c r="J16" s="169"/>
      <c r="K16" s="6"/>
    </row>
    <row r="21" ht="33.75" customHeight="1"/>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usz50">
    <pageSetUpPr fitToPage="1"/>
  </sheetPr>
  <dimension ref="A1:K22"/>
  <sheetViews>
    <sheetView workbookViewId="0">
      <selection activeCell="A5" sqref="A5:K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410</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44.75" customHeight="1">
      <c r="A11" s="2">
        <v>1</v>
      </c>
      <c r="B11" s="10" t="s">
        <v>403</v>
      </c>
      <c r="C11" s="9"/>
      <c r="D11" s="9"/>
      <c r="E11" s="8" t="s">
        <v>11</v>
      </c>
      <c r="F11" s="11">
        <v>5</v>
      </c>
      <c r="G11" s="4"/>
      <c r="H11" s="4">
        <f t="shared" ref="H11:H13" si="0">ROUND(F11*G11,2)</f>
        <v>0</v>
      </c>
      <c r="I11" s="2"/>
      <c r="J11" s="4">
        <f>+H11*I11%</f>
        <v>0</v>
      </c>
      <c r="K11" s="5">
        <f>ROUND(H11+J11,2)</f>
        <v>0</v>
      </c>
    </row>
    <row r="12" spans="1:11" ht="98.25" customHeight="1">
      <c r="A12" s="2">
        <v>2</v>
      </c>
      <c r="B12" s="10" t="s">
        <v>404</v>
      </c>
      <c r="C12" s="9"/>
      <c r="D12" s="9"/>
      <c r="E12" s="8" t="s">
        <v>11</v>
      </c>
      <c r="F12" s="11">
        <v>1000</v>
      </c>
      <c r="G12" s="4"/>
      <c r="H12" s="4">
        <f t="shared" si="0"/>
        <v>0</v>
      </c>
      <c r="I12" s="2"/>
      <c r="J12" s="4">
        <f t="shared" ref="J12:J13" si="1">+H12*I12%</f>
        <v>0</v>
      </c>
      <c r="K12" s="5">
        <f t="shared" ref="K12:K13" si="2">ROUND(H12+J12,2)</f>
        <v>0</v>
      </c>
    </row>
    <row r="13" spans="1:11" ht="89.25">
      <c r="A13" s="2">
        <v>3</v>
      </c>
      <c r="B13" s="10" t="s">
        <v>405</v>
      </c>
      <c r="C13" s="9"/>
      <c r="D13" s="9"/>
      <c r="E13" s="8" t="s">
        <v>11</v>
      </c>
      <c r="F13" s="11">
        <v>10</v>
      </c>
      <c r="G13" s="4"/>
      <c r="H13" s="4">
        <f t="shared" si="0"/>
        <v>0</v>
      </c>
      <c r="I13" s="2"/>
      <c r="J13" s="4">
        <f t="shared" si="1"/>
        <v>0</v>
      </c>
      <c r="K13" s="5">
        <f t="shared" si="2"/>
        <v>0</v>
      </c>
    </row>
    <row r="14" spans="1:11" ht="15" thickBot="1">
      <c r="A14" s="1"/>
      <c r="B14" s="1"/>
      <c r="C14" s="1"/>
      <c r="D14" s="1"/>
      <c r="E14" s="166" t="s">
        <v>9</v>
      </c>
      <c r="F14" s="167"/>
      <c r="G14" s="168"/>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69"/>
      <c r="I17" s="169"/>
      <c r="J17" s="169"/>
      <c r="K17" s="6"/>
    </row>
    <row r="22" spans="1:11" ht="30.75" customHeight="1"/>
  </sheetData>
  <mergeCells count="17">
    <mergeCell ref="H17:J17"/>
    <mergeCell ref="F8:F9"/>
    <mergeCell ref="G8:G9"/>
    <mergeCell ref="H8:H9"/>
    <mergeCell ref="I8:J8"/>
    <mergeCell ref="E14:G14"/>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usz51">
    <pageSetUpPr fitToPage="1"/>
  </sheetPr>
  <dimension ref="A1:K15"/>
  <sheetViews>
    <sheetView workbookViewId="0">
      <selection activeCell="D20" sqref="D2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415</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33.5" customHeight="1">
      <c r="A11" s="2">
        <v>1</v>
      </c>
      <c r="B11" s="10" t="s">
        <v>409</v>
      </c>
      <c r="C11" s="9"/>
      <c r="D11" s="9"/>
      <c r="E11" s="8" t="s">
        <v>11</v>
      </c>
      <c r="F11" s="11">
        <v>100</v>
      </c>
      <c r="G11" s="4"/>
      <c r="H11" s="4">
        <f t="shared" ref="H11" si="0">ROUND(F11*G11,2)</f>
        <v>0</v>
      </c>
      <c r="I11" s="2"/>
      <c r="J11" s="4">
        <f>+H11*I11%</f>
        <v>0</v>
      </c>
      <c r="K11" s="5">
        <f>ROUND(H11+J11,2)</f>
        <v>0</v>
      </c>
    </row>
    <row r="12" spans="1:11" ht="15" thickBot="1">
      <c r="A12" s="1"/>
      <c r="B12" s="1"/>
      <c r="C12" s="1"/>
      <c r="D12" s="1"/>
      <c r="E12" s="166" t="s">
        <v>9</v>
      </c>
      <c r="F12" s="167"/>
      <c r="G12" s="168"/>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69"/>
      <c r="I15" s="169"/>
      <c r="J15" s="169"/>
      <c r="K15" s="6"/>
    </row>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usz52">
    <pageSetUpPr fitToPage="1"/>
  </sheetPr>
  <dimension ref="A1:K21"/>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462</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17.75" customHeight="1">
      <c r="A11" s="2">
        <v>1</v>
      </c>
      <c r="B11" s="10" t="s">
        <v>411</v>
      </c>
      <c r="C11" s="9"/>
      <c r="D11" s="9"/>
      <c r="E11" s="8" t="s">
        <v>11</v>
      </c>
      <c r="F11" s="11">
        <v>250</v>
      </c>
      <c r="G11" s="4"/>
      <c r="H11" s="4">
        <f t="shared" ref="H11:H12" si="0">ROUND(F11*G11,2)</f>
        <v>0</v>
      </c>
      <c r="I11" s="2"/>
      <c r="J11" s="4">
        <f>+H11*I11%</f>
        <v>0</v>
      </c>
      <c r="K11" s="5">
        <f>ROUND(H11+J11,2)</f>
        <v>0</v>
      </c>
    </row>
    <row r="12" spans="1:11" ht="131.25" customHeight="1">
      <c r="A12" s="2">
        <v>2</v>
      </c>
      <c r="B12" s="10" t="s">
        <v>412</v>
      </c>
      <c r="C12" s="9"/>
      <c r="D12" s="9"/>
      <c r="E12" s="8" t="s">
        <v>11</v>
      </c>
      <c r="F12" s="11">
        <v>350</v>
      </c>
      <c r="G12" s="4"/>
      <c r="H12" s="4">
        <f t="shared" si="0"/>
        <v>0</v>
      </c>
      <c r="I12" s="2"/>
      <c r="J12" s="4">
        <f t="shared" ref="J12" si="1">+H12*I12%</f>
        <v>0</v>
      </c>
      <c r="K12" s="5">
        <f t="shared" ref="K12" si="2">ROUND(H12+J12,2)</f>
        <v>0</v>
      </c>
    </row>
    <row r="13" spans="1:11" ht="15" thickBot="1">
      <c r="A13" s="1"/>
      <c r="B13" s="1"/>
      <c r="C13" s="1"/>
      <c r="D13" s="1"/>
      <c r="E13" s="166" t="s">
        <v>9</v>
      </c>
      <c r="F13" s="167"/>
      <c r="G13" s="168"/>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69"/>
      <c r="I16" s="169"/>
      <c r="J16" s="169"/>
      <c r="K16" s="6"/>
    </row>
    <row r="21" ht="31.5" customHeight="1"/>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usz53">
    <pageSetUpPr fitToPage="1"/>
  </sheetPr>
  <dimension ref="A1:M41"/>
  <sheetViews>
    <sheetView topLeftCell="A31" zoomScaleNormal="10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3" s="136" customFormat="1" ht="15" customHeight="1">
      <c r="A1" s="175" t="s">
        <v>762</v>
      </c>
      <c r="B1" s="175"/>
      <c r="C1" s="175"/>
      <c r="D1" s="175"/>
      <c r="E1" s="175"/>
      <c r="F1" s="175"/>
      <c r="G1" s="175"/>
      <c r="H1" s="175"/>
      <c r="I1" s="175"/>
      <c r="J1" s="175"/>
      <c r="K1" s="175"/>
    </row>
    <row r="2" spans="1:13" s="136" customFormat="1" ht="12.75">
      <c r="A2" s="176" t="s">
        <v>637</v>
      </c>
      <c r="B2" s="177"/>
      <c r="C2" s="177"/>
      <c r="D2" s="177"/>
      <c r="E2" s="177"/>
      <c r="F2" s="177"/>
      <c r="G2" s="177"/>
      <c r="H2" s="177"/>
      <c r="I2" s="177"/>
      <c r="J2" s="177"/>
      <c r="K2" s="177"/>
    </row>
    <row r="3" spans="1:13" s="136" customFormat="1" ht="28.5" customHeight="1">
      <c r="A3" s="169" t="s">
        <v>638</v>
      </c>
      <c r="B3" s="169"/>
      <c r="C3" s="169"/>
      <c r="D3" s="169"/>
      <c r="E3" s="169"/>
      <c r="F3" s="169"/>
      <c r="G3" s="169"/>
      <c r="H3" s="169"/>
      <c r="I3" s="169"/>
      <c r="J3" s="169"/>
      <c r="K3" s="169"/>
    </row>
    <row r="4" spans="1:13" s="136" customFormat="1" ht="12.75">
      <c r="A4" s="135"/>
      <c r="B4" s="135"/>
      <c r="C4" s="135"/>
      <c r="D4" s="135"/>
      <c r="E4" s="135"/>
      <c r="F4" s="135"/>
      <c r="G4" s="135"/>
      <c r="H4" s="135"/>
      <c r="I4" s="135"/>
      <c r="J4" s="135"/>
      <c r="K4" s="135"/>
    </row>
    <row r="5" spans="1:13" s="136" customFormat="1" ht="12.75">
      <c r="A5" s="166" t="s">
        <v>639</v>
      </c>
      <c r="B5" s="178"/>
      <c r="C5" s="178"/>
      <c r="D5" s="178"/>
      <c r="E5" s="178"/>
      <c r="F5" s="178"/>
      <c r="G5" s="178"/>
      <c r="H5" s="178"/>
      <c r="I5" s="178"/>
      <c r="J5" s="178"/>
      <c r="K5" s="178"/>
    </row>
    <row r="6" spans="1:13" s="154" customFormat="1" ht="12.75">
      <c r="A6" s="175" t="s">
        <v>463</v>
      </c>
      <c r="B6" s="167"/>
      <c r="C6" s="167"/>
      <c r="D6" s="167"/>
      <c r="E6" s="167"/>
      <c r="F6" s="167"/>
      <c r="G6" s="167"/>
      <c r="H6" s="167"/>
      <c r="I6" s="167"/>
      <c r="J6" s="167"/>
      <c r="K6" s="167"/>
    </row>
    <row r="7" spans="1:13">
      <c r="A7" s="1"/>
      <c r="B7" s="1"/>
      <c r="C7" s="1"/>
      <c r="D7" s="1"/>
      <c r="E7" s="1"/>
      <c r="F7" s="1"/>
      <c r="G7" s="1"/>
      <c r="H7" s="1"/>
      <c r="I7" s="1"/>
      <c r="J7" s="1"/>
      <c r="K7" s="1"/>
    </row>
    <row r="8" spans="1:13">
      <c r="A8" s="171" t="s">
        <v>0</v>
      </c>
      <c r="B8" s="171" t="s">
        <v>1</v>
      </c>
      <c r="C8" s="165" t="s">
        <v>15</v>
      </c>
      <c r="D8" s="165" t="s">
        <v>14</v>
      </c>
      <c r="E8" s="171" t="s">
        <v>2</v>
      </c>
      <c r="F8" s="171" t="s">
        <v>3</v>
      </c>
      <c r="G8" s="165" t="s">
        <v>4</v>
      </c>
      <c r="H8" s="165" t="s">
        <v>5</v>
      </c>
      <c r="I8" s="165" t="s">
        <v>6</v>
      </c>
      <c r="J8" s="174"/>
      <c r="K8" s="165" t="s">
        <v>8</v>
      </c>
    </row>
    <row r="9" spans="1:13" ht="25.5">
      <c r="A9" s="170"/>
      <c r="B9" s="170"/>
      <c r="C9" s="170"/>
      <c r="D9" s="165"/>
      <c r="E9" s="170"/>
      <c r="F9" s="170"/>
      <c r="G9" s="170"/>
      <c r="H9" s="170"/>
      <c r="I9" s="157" t="s">
        <v>10</v>
      </c>
      <c r="J9" s="157" t="s">
        <v>7</v>
      </c>
      <c r="K9" s="165"/>
    </row>
    <row r="10" spans="1:13">
      <c r="A10" s="158">
        <v>1</v>
      </c>
      <c r="B10" s="159">
        <v>2</v>
      </c>
      <c r="C10" s="159">
        <v>3</v>
      </c>
      <c r="D10" s="159">
        <v>4</v>
      </c>
      <c r="E10" s="160">
        <v>5</v>
      </c>
      <c r="F10" s="159">
        <v>6</v>
      </c>
      <c r="G10" s="159">
        <v>7</v>
      </c>
      <c r="H10" s="159">
        <v>8</v>
      </c>
      <c r="I10" s="159">
        <v>9</v>
      </c>
      <c r="J10" s="159">
        <v>10</v>
      </c>
      <c r="K10" s="159">
        <v>11</v>
      </c>
    </row>
    <row r="11" spans="1:13" ht="51">
      <c r="A11" s="2">
        <v>1</v>
      </c>
      <c r="B11" s="10" t="s">
        <v>440</v>
      </c>
      <c r="C11" s="9"/>
      <c r="D11" s="31"/>
      <c r="E11" s="33" t="s">
        <v>438</v>
      </c>
      <c r="F11" s="32">
        <v>2</v>
      </c>
      <c r="G11" s="80"/>
      <c r="H11" s="4">
        <f t="shared" ref="H11:H32" si="0">ROUND(F11*G11,2)</f>
        <v>0</v>
      </c>
      <c r="I11" s="2"/>
      <c r="J11" s="4">
        <f>+H11*I11%</f>
        <v>0</v>
      </c>
      <c r="K11" s="5">
        <f>ROUND(H11+J11,2)</f>
        <v>0</v>
      </c>
      <c r="M11" s="73"/>
    </row>
    <row r="12" spans="1:13" ht="51">
      <c r="A12" s="2">
        <v>2</v>
      </c>
      <c r="B12" s="10" t="s">
        <v>441</v>
      </c>
      <c r="C12" s="9"/>
      <c r="D12" s="31"/>
      <c r="E12" s="33" t="s">
        <v>438</v>
      </c>
      <c r="F12" s="32">
        <v>2</v>
      </c>
      <c r="G12" s="80"/>
      <c r="H12" s="4">
        <f t="shared" si="0"/>
        <v>0</v>
      </c>
      <c r="I12" s="2"/>
      <c r="J12" s="4">
        <f t="shared" ref="J12:J32" si="1">+H12*I12%</f>
        <v>0</v>
      </c>
      <c r="K12" s="5">
        <f t="shared" ref="K12:K32" si="2">ROUND(H12+J12,2)</f>
        <v>0</v>
      </c>
    </row>
    <row r="13" spans="1:13" ht="38.25">
      <c r="A13" s="2">
        <v>3</v>
      </c>
      <c r="B13" s="10" t="s">
        <v>442</v>
      </c>
      <c r="C13" s="9"/>
      <c r="D13" s="31"/>
      <c r="E13" s="33" t="s">
        <v>438</v>
      </c>
      <c r="F13" s="32">
        <v>3</v>
      </c>
      <c r="G13" s="80"/>
      <c r="H13" s="4">
        <f t="shared" si="0"/>
        <v>0</v>
      </c>
      <c r="I13" s="2"/>
      <c r="J13" s="4">
        <f t="shared" si="1"/>
        <v>0</v>
      </c>
      <c r="K13" s="5">
        <f t="shared" si="2"/>
        <v>0</v>
      </c>
    </row>
    <row r="14" spans="1:13" ht="38.25">
      <c r="A14" s="2">
        <v>4</v>
      </c>
      <c r="B14" s="10" t="s">
        <v>443</v>
      </c>
      <c r="C14" s="9"/>
      <c r="D14" s="31"/>
      <c r="E14" s="33" t="s">
        <v>438</v>
      </c>
      <c r="F14" s="32">
        <v>3</v>
      </c>
      <c r="G14" s="80"/>
      <c r="H14" s="4">
        <f t="shared" si="0"/>
        <v>0</v>
      </c>
      <c r="I14" s="2"/>
      <c r="J14" s="4">
        <f t="shared" si="1"/>
        <v>0</v>
      </c>
      <c r="K14" s="5">
        <f t="shared" si="2"/>
        <v>0</v>
      </c>
    </row>
    <row r="15" spans="1:13" ht="76.5">
      <c r="A15" s="2">
        <v>5</v>
      </c>
      <c r="B15" s="10" t="s">
        <v>444</v>
      </c>
      <c r="C15" s="9"/>
      <c r="D15" s="31"/>
      <c r="E15" s="33" t="s">
        <v>439</v>
      </c>
      <c r="F15" s="32">
        <v>2</v>
      </c>
      <c r="G15" s="80"/>
      <c r="H15" s="4">
        <f t="shared" si="0"/>
        <v>0</v>
      </c>
      <c r="I15" s="2"/>
      <c r="J15" s="4">
        <f t="shared" si="1"/>
        <v>0</v>
      </c>
      <c r="K15" s="5">
        <f t="shared" si="2"/>
        <v>0</v>
      </c>
    </row>
    <row r="16" spans="1:13">
      <c r="A16" s="2">
        <v>6</v>
      </c>
      <c r="B16" s="10" t="s">
        <v>445</v>
      </c>
      <c r="C16" s="9"/>
      <c r="D16" s="31"/>
      <c r="E16" s="33" t="s">
        <v>439</v>
      </c>
      <c r="F16" s="32">
        <v>2</v>
      </c>
      <c r="G16" s="80"/>
      <c r="H16" s="4">
        <f t="shared" si="0"/>
        <v>0</v>
      </c>
      <c r="I16" s="2"/>
      <c r="J16" s="4">
        <f t="shared" si="1"/>
        <v>0</v>
      </c>
      <c r="K16" s="5">
        <f t="shared" si="2"/>
        <v>0</v>
      </c>
    </row>
    <row r="17" spans="1:11" ht="63.75">
      <c r="A17" s="2">
        <v>7</v>
      </c>
      <c r="B17" s="10" t="s">
        <v>446</v>
      </c>
      <c r="C17" s="9"/>
      <c r="D17" s="31"/>
      <c r="E17" s="33" t="s">
        <v>439</v>
      </c>
      <c r="F17" s="32">
        <v>2</v>
      </c>
      <c r="G17" s="80"/>
      <c r="H17" s="4">
        <f t="shared" si="0"/>
        <v>0</v>
      </c>
      <c r="I17" s="2"/>
      <c r="J17" s="4">
        <f t="shared" si="1"/>
        <v>0</v>
      </c>
      <c r="K17" s="5">
        <f t="shared" si="2"/>
        <v>0</v>
      </c>
    </row>
    <row r="18" spans="1:11">
      <c r="A18" s="2">
        <v>8</v>
      </c>
      <c r="B18" s="10" t="s">
        <v>447</v>
      </c>
      <c r="C18" s="9"/>
      <c r="D18" s="31"/>
      <c r="E18" s="33" t="s">
        <v>439</v>
      </c>
      <c r="F18" s="32">
        <v>2</v>
      </c>
      <c r="G18" s="80"/>
      <c r="H18" s="4">
        <f t="shared" si="0"/>
        <v>0</v>
      </c>
      <c r="I18" s="2"/>
      <c r="J18" s="4">
        <f t="shared" si="1"/>
        <v>0</v>
      </c>
      <c r="K18" s="5">
        <f t="shared" si="2"/>
        <v>0</v>
      </c>
    </row>
    <row r="19" spans="1:11" ht="51">
      <c r="A19" s="2">
        <v>9</v>
      </c>
      <c r="B19" s="10" t="s">
        <v>448</v>
      </c>
      <c r="C19" s="9"/>
      <c r="D19" s="31"/>
      <c r="E19" s="33" t="s">
        <v>439</v>
      </c>
      <c r="F19" s="32">
        <v>2</v>
      </c>
      <c r="G19" s="80"/>
      <c r="H19" s="4">
        <f t="shared" si="0"/>
        <v>0</v>
      </c>
      <c r="I19" s="2"/>
      <c r="J19" s="4">
        <f t="shared" si="1"/>
        <v>0</v>
      </c>
      <c r="K19" s="5">
        <f t="shared" si="2"/>
        <v>0</v>
      </c>
    </row>
    <row r="20" spans="1:11" ht="51">
      <c r="A20" s="2">
        <v>10</v>
      </c>
      <c r="B20" s="10" t="s">
        <v>449</v>
      </c>
      <c r="C20" s="9"/>
      <c r="D20" s="31"/>
      <c r="E20" s="33" t="s">
        <v>439</v>
      </c>
      <c r="F20" s="32">
        <v>2</v>
      </c>
      <c r="G20" s="80"/>
      <c r="H20" s="4">
        <f t="shared" si="0"/>
        <v>0</v>
      </c>
      <c r="I20" s="2"/>
      <c r="J20" s="4">
        <f t="shared" si="1"/>
        <v>0</v>
      </c>
      <c r="K20" s="5">
        <f t="shared" si="2"/>
        <v>0</v>
      </c>
    </row>
    <row r="21" spans="1:11" ht="51">
      <c r="A21" s="2">
        <v>11</v>
      </c>
      <c r="B21" s="10" t="s">
        <v>450</v>
      </c>
      <c r="C21" s="9"/>
      <c r="D21" s="31"/>
      <c r="E21" s="33" t="s">
        <v>439</v>
      </c>
      <c r="F21" s="32">
        <v>20</v>
      </c>
      <c r="G21" s="80"/>
      <c r="H21" s="4">
        <f t="shared" si="0"/>
        <v>0</v>
      </c>
      <c r="I21" s="2"/>
      <c r="J21" s="4">
        <f t="shared" si="1"/>
        <v>0</v>
      </c>
      <c r="K21" s="5">
        <f t="shared" si="2"/>
        <v>0</v>
      </c>
    </row>
    <row r="22" spans="1:11" ht="51">
      <c r="A22" s="2">
        <v>12</v>
      </c>
      <c r="B22" s="10" t="s">
        <v>451</v>
      </c>
      <c r="C22" s="9"/>
      <c r="D22" s="31"/>
      <c r="E22" s="33" t="s">
        <v>439</v>
      </c>
      <c r="F22" s="32">
        <v>1</v>
      </c>
      <c r="G22" s="80"/>
      <c r="H22" s="4">
        <f t="shared" si="0"/>
        <v>0</v>
      </c>
      <c r="I22" s="2"/>
      <c r="J22" s="4">
        <f t="shared" si="1"/>
        <v>0</v>
      </c>
      <c r="K22" s="5">
        <f t="shared" si="2"/>
        <v>0</v>
      </c>
    </row>
    <row r="23" spans="1:11" ht="51">
      <c r="A23" s="2">
        <v>13</v>
      </c>
      <c r="B23" s="10" t="s">
        <v>452</v>
      </c>
      <c r="C23" s="9"/>
      <c r="D23" s="31"/>
      <c r="E23" s="33" t="s">
        <v>439</v>
      </c>
      <c r="F23" s="32">
        <v>1</v>
      </c>
      <c r="G23" s="80"/>
      <c r="H23" s="4">
        <f t="shared" si="0"/>
        <v>0</v>
      </c>
      <c r="I23" s="2"/>
      <c r="J23" s="4">
        <f t="shared" si="1"/>
        <v>0</v>
      </c>
      <c r="K23" s="5">
        <f t="shared" si="2"/>
        <v>0</v>
      </c>
    </row>
    <row r="24" spans="1:11" ht="63.75">
      <c r="A24" s="2">
        <v>14</v>
      </c>
      <c r="B24" s="10" t="s">
        <v>453</v>
      </c>
      <c r="C24" s="9"/>
      <c r="D24" s="31"/>
      <c r="E24" s="33" t="s">
        <v>439</v>
      </c>
      <c r="F24" s="32">
        <v>2</v>
      </c>
      <c r="G24" s="80"/>
      <c r="H24" s="4">
        <f t="shared" si="0"/>
        <v>0</v>
      </c>
      <c r="I24" s="2"/>
      <c r="J24" s="4">
        <f t="shared" si="1"/>
        <v>0</v>
      </c>
      <c r="K24" s="5">
        <f t="shared" si="2"/>
        <v>0</v>
      </c>
    </row>
    <row r="25" spans="1:11" ht="38.25">
      <c r="A25" s="2">
        <v>15</v>
      </c>
      <c r="B25" s="10" t="s">
        <v>454</v>
      </c>
      <c r="C25" s="9"/>
      <c r="D25" s="31"/>
      <c r="E25" s="33" t="s">
        <v>439</v>
      </c>
      <c r="F25" s="32">
        <v>1</v>
      </c>
      <c r="G25" s="80"/>
      <c r="H25" s="4">
        <f t="shared" si="0"/>
        <v>0</v>
      </c>
      <c r="I25" s="2"/>
      <c r="J25" s="4">
        <f t="shared" si="1"/>
        <v>0</v>
      </c>
      <c r="K25" s="5">
        <f t="shared" si="2"/>
        <v>0</v>
      </c>
    </row>
    <row r="26" spans="1:11" ht="38.25">
      <c r="A26" s="2">
        <v>16</v>
      </c>
      <c r="B26" s="10" t="s">
        <v>455</v>
      </c>
      <c r="C26" s="9"/>
      <c r="D26" s="31"/>
      <c r="E26" s="33" t="s">
        <v>439</v>
      </c>
      <c r="F26" s="32">
        <v>1</v>
      </c>
      <c r="G26" s="80"/>
      <c r="H26" s="4">
        <f t="shared" si="0"/>
        <v>0</v>
      </c>
      <c r="I26" s="2"/>
      <c r="J26" s="4">
        <f t="shared" si="1"/>
        <v>0</v>
      </c>
      <c r="K26" s="5">
        <f t="shared" si="2"/>
        <v>0</v>
      </c>
    </row>
    <row r="27" spans="1:11" ht="76.5">
      <c r="A27" s="2">
        <v>17</v>
      </c>
      <c r="B27" s="10" t="s">
        <v>456</v>
      </c>
      <c r="C27" s="9"/>
      <c r="D27" s="31"/>
      <c r="E27" s="33" t="s">
        <v>439</v>
      </c>
      <c r="F27" s="32">
        <v>1</v>
      </c>
      <c r="G27" s="80"/>
      <c r="H27" s="4">
        <f t="shared" si="0"/>
        <v>0</v>
      </c>
      <c r="I27" s="2"/>
      <c r="J27" s="4">
        <f t="shared" si="1"/>
        <v>0</v>
      </c>
      <c r="K27" s="5">
        <f t="shared" si="2"/>
        <v>0</v>
      </c>
    </row>
    <row r="28" spans="1:11" ht="38.25">
      <c r="A28" s="2">
        <v>18</v>
      </c>
      <c r="B28" s="10" t="s">
        <v>457</v>
      </c>
      <c r="C28" s="9"/>
      <c r="D28" s="31"/>
      <c r="E28" s="33" t="s">
        <v>439</v>
      </c>
      <c r="F28" s="32">
        <v>2</v>
      </c>
      <c r="G28" s="80"/>
      <c r="H28" s="4">
        <f t="shared" si="0"/>
        <v>0</v>
      </c>
      <c r="I28" s="2"/>
      <c r="J28" s="4">
        <f t="shared" si="1"/>
        <v>0</v>
      </c>
      <c r="K28" s="5">
        <f t="shared" si="2"/>
        <v>0</v>
      </c>
    </row>
    <row r="29" spans="1:11" ht="63.75">
      <c r="A29" s="2">
        <v>19</v>
      </c>
      <c r="B29" s="10" t="s">
        <v>458</v>
      </c>
      <c r="C29" s="9"/>
      <c r="D29" s="31"/>
      <c r="E29" s="33" t="s">
        <v>439</v>
      </c>
      <c r="F29" s="32">
        <v>1</v>
      </c>
      <c r="G29" s="80"/>
      <c r="H29" s="4">
        <f t="shared" si="0"/>
        <v>0</v>
      </c>
      <c r="I29" s="2"/>
      <c r="J29" s="4">
        <f t="shared" si="1"/>
        <v>0</v>
      </c>
      <c r="K29" s="5">
        <f t="shared" si="2"/>
        <v>0</v>
      </c>
    </row>
    <row r="30" spans="1:11" ht="76.5">
      <c r="A30" s="2">
        <v>20</v>
      </c>
      <c r="B30" s="10" t="s">
        <v>459</v>
      </c>
      <c r="C30" s="9"/>
      <c r="D30" s="31"/>
      <c r="E30" s="33" t="s">
        <v>439</v>
      </c>
      <c r="F30" s="32">
        <v>4</v>
      </c>
      <c r="G30" s="80"/>
      <c r="H30" s="4">
        <f t="shared" si="0"/>
        <v>0</v>
      </c>
      <c r="I30" s="2"/>
      <c r="J30" s="4">
        <f t="shared" si="1"/>
        <v>0</v>
      </c>
      <c r="K30" s="5">
        <f t="shared" si="2"/>
        <v>0</v>
      </c>
    </row>
    <row r="31" spans="1:11" ht="63.75">
      <c r="A31" s="2">
        <v>21</v>
      </c>
      <c r="B31" s="10" t="s">
        <v>460</v>
      </c>
      <c r="C31" s="9"/>
      <c r="D31" s="31"/>
      <c r="E31" s="33" t="s">
        <v>439</v>
      </c>
      <c r="F31" s="32">
        <v>4</v>
      </c>
      <c r="G31" s="80"/>
      <c r="H31" s="4">
        <f t="shared" si="0"/>
        <v>0</v>
      </c>
      <c r="I31" s="2"/>
      <c r="J31" s="4">
        <f t="shared" si="1"/>
        <v>0</v>
      </c>
      <c r="K31" s="5">
        <f t="shared" si="2"/>
        <v>0</v>
      </c>
    </row>
    <row r="32" spans="1:11" ht="63.75">
      <c r="A32" s="2">
        <v>22</v>
      </c>
      <c r="B32" s="10" t="s">
        <v>461</v>
      </c>
      <c r="C32" s="9"/>
      <c r="D32" s="31"/>
      <c r="E32" s="33" t="s">
        <v>439</v>
      </c>
      <c r="F32" s="32">
        <v>1</v>
      </c>
      <c r="G32" s="80"/>
      <c r="H32" s="4">
        <f t="shared" si="0"/>
        <v>0</v>
      </c>
      <c r="I32" s="2"/>
      <c r="J32" s="4">
        <f t="shared" si="1"/>
        <v>0</v>
      </c>
      <c r="K32" s="5">
        <f t="shared" si="2"/>
        <v>0</v>
      </c>
    </row>
    <row r="33" spans="1:11" ht="15" thickBot="1">
      <c r="A33" s="1"/>
      <c r="B33" s="1"/>
      <c r="C33" s="1"/>
      <c r="D33" s="1"/>
      <c r="E33" s="166" t="s">
        <v>9</v>
      </c>
      <c r="F33" s="167"/>
      <c r="G33" s="168"/>
      <c r="H33" s="66">
        <f>SUM(H11:H32)</f>
        <v>0</v>
      </c>
      <c r="I33" s="67"/>
      <c r="J33" s="67"/>
      <c r="K33" s="66">
        <f>SUM(K11:K32)</f>
        <v>0</v>
      </c>
    </row>
    <row r="34" spans="1:11">
      <c r="A34" s="1"/>
      <c r="B34" s="26"/>
      <c r="C34" s="1"/>
      <c r="D34" s="1"/>
      <c r="E34" s="1"/>
      <c r="F34" s="1"/>
      <c r="G34" s="1"/>
      <c r="H34" s="1"/>
      <c r="I34" s="1"/>
      <c r="J34" s="1"/>
      <c r="K34" s="1"/>
    </row>
    <row r="35" spans="1:11">
      <c r="A35" s="1"/>
      <c r="B35" s="30"/>
      <c r="C35" s="1"/>
      <c r="D35" s="1"/>
      <c r="E35" s="1"/>
      <c r="F35" s="1"/>
      <c r="G35" s="1"/>
      <c r="H35" s="1"/>
      <c r="I35" s="1"/>
      <c r="J35" s="1"/>
      <c r="K35" s="1"/>
    </row>
    <row r="36" spans="1:11">
      <c r="A36" s="1"/>
      <c r="B36" s="1"/>
      <c r="C36" s="1"/>
      <c r="D36" s="1"/>
      <c r="E36" s="1"/>
      <c r="F36" s="1"/>
      <c r="G36" s="1"/>
      <c r="H36" s="169"/>
      <c r="I36" s="169"/>
      <c r="J36" s="169"/>
      <c r="K36" s="6"/>
    </row>
    <row r="41" spans="1:11" ht="33.75" customHeight="1"/>
  </sheetData>
  <mergeCells count="17">
    <mergeCell ref="H36:J36"/>
    <mergeCell ref="F8:F9"/>
    <mergeCell ref="G8:G9"/>
    <mergeCell ref="H8:H9"/>
    <mergeCell ref="I8:J8"/>
    <mergeCell ref="E33:G3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usz54">
    <pageSetUpPr fitToPage="1"/>
  </sheetPr>
  <dimension ref="A1:K46"/>
  <sheetViews>
    <sheetView topLeftCell="A31"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480</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14.75">
      <c r="A11" s="2">
        <v>1</v>
      </c>
      <c r="B11" s="10" t="s">
        <v>416</v>
      </c>
      <c r="C11" s="9"/>
      <c r="D11" s="9"/>
      <c r="E11" s="8" t="s">
        <v>13</v>
      </c>
      <c r="F11" s="11">
        <v>20</v>
      </c>
      <c r="G11" s="4"/>
      <c r="H11" s="4">
        <f t="shared" ref="H11:H37" si="0">ROUND(F11*G11,2)</f>
        <v>0</v>
      </c>
      <c r="I11" s="2"/>
      <c r="J11" s="4">
        <f>+H11*I11%</f>
        <v>0</v>
      </c>
      <c r="K11" s="5">
        <f>ROUND(H11+J11,2)</f>
        <v>0</v>
      </c>
    </row>
    <row r="12" spans="1:11" ht="51">
      <c r="A12" s="2">
        <v>2</v>
      </c>
      <c r="B12" s="10" t="s">
        <v>417</v>
      </c>
      <c r="C12" s="9"/>
      <c r="D12" s="9"/>
      <c r="E12" s="8" t="s">
        <v>11</v>
      </c>
      <c r="F12" s="11">
        <v>1</v>
      </c>
      <c r="G12" s="4"/>
      <c r="H12" s="4">
        <f t="shared" si="0"/>
        <v>0</v>
      </c>
      <c r="I12" s="2"/>
      <c r="J12" s="4">
        <f t="shared" ref="J12:J37" si="1">+H12*I12%</f>
        <v>0</v>
      </c>
      <c r="K12" s="5">
        <f t="shared" ref="K12:K37" si="2">ROUND(H12+J12,2)</f>
        <v>0</v>
      </c>
    </row>
    <row r="13" spans="1:11" ht="51">
      <c r="A13" s="2">
        <v>3</v>
      </c>
      <c r="B13" s="10" t="s">
        <v>464</v>
      </c>
      <c r="C13" s="9"/>
      <c r="D13" s="9"/>
      <c r="E13" s="8" t="s">
        <v>11</v>
      </c>
      <c r="F13" s="11">
        <v>2</v>
      </c>
      <c r="G13" s="4"/>
      <c r="H13" s="4">
        <f t="shared" si="0"/>
        <v>0</v>
      </c>
      <c r="I13" s="2"/>
      <c r="J13" s="4">
        <f t="shared" si="1"/>
        <v>0</v>
      </c>
      <c r="K13" s="5">
        <f t="shared" si="2"/>
        <v>0</v>
      </c>
    </row>
    <row r="14" spans="1:11" ht="51">
      <c r="A14" s="2">
        <v>4</v>
      </c>
      <c r="B14" s="10" t="s">
        <v>418</v>
      </c>
      <c r="C14" s="9"/>
      <c r="D14" s="9"/>
      <c r="E14" s="8" t="s">
        <v>11</v>
      </c>
      <c r="F14" s="11">
        <v>6</v>
      </c>
      <c r="G14" s="4"/>
      <c r="H14" s="4">
        <f t="shared" si="0"/>
        <v>0</v>
      </c>
      <c r="I14" s="2"/>
      <c r="J14" s="4">
        <f t="shared" si="1"/>
        <v>0</v>
      </c>
      <c r="K14" s="5">
        <f t="shared" si="2"/>
        <v>0</v>
      </c>
    </row>
    <row r="15" spans="1:11" ht="51">
      <c r="A15" s="2">
        <v>5</v>
      </c>
      <c r="B15" s="10" t="s">
        <v>419</v>
      </c>
      <c r="C15" s="9"/>
      <c r="D15" s="9"/>
      <c r="E15" s="8" t="s">
        <v>11</v>
      </c>
      <c r="F15" s="11">
        <v>1</v>
      </c>
      <c r="G15" s="4"/>
      <c r="H15" s="4">
        <f t="shared" si="0"/>
        <v>0</v>
      </c>
      <c r="I15" s="2"/>
      <c r="J15" s="4">
        <f t="shared" si="1"/>
        <v>0</v>
      </c>
      <c r="K15" s="5">
        <f t="shared" si="2"/>
        <v>0</v>
      </c>
    </row>
    <row r="16" spans="1:11" ht="51">
      <c r="A16" s="2">
        <v>6</v>
      </c>
      <c r="B16" s="10" t="s">
        <v>420</v>
      </c>
      <c r="C16" s="9"/>
      <c r="D16" s="9"/>
      <c r="E16" s="8" t="s">
        <v>11</v>
      </c>
      <c r="F16" s="11">
        <v>1</v>
      </c>
      <c r="G16" s="4"/>
      <c r="H16" s="4">
        <f t="shared" si="0"/>
        <v>0</v>
      </c>
      <c r="I16" s="2"/>
      <c r="J16" s="4">
        <f t="shared" si="1"/>
        <v>0</v>
      </c>
      <c r="K16" s="5">
        <f t="shared" si="2"/>
        <v>0</v>
      </c>
    </row>
    <row r="17" spans="1:11" ht="51">
      <c r="A17" s="2">
        <v>7</v>
      </c>
      <c r="B17" s="10" t="s">
        <v>421</v>
      </c>
      <c r="C17" s="9"/>
      <c r="D17" s="9"/>
      <c r="E17" s="8" t="s">
        <v>11</v>
      </c>
      <c r="F17" s="11">
        <v>1</v>
      </c>
      <c r="G17" s="4"/>
      <c r="H17" s="4">
        <f t="shared" si="0"/>
        <v>0</v>
      </c>
      <c r="I17" s="2"/>
      <c r="J17" s="4">
        <f t="shared" si="1"/>
        <v>0</v>
      </c>
      <c r="K17" s="5">
        <f t="shared" si="2"/>
        <v>0</v>
      </c>
    </row>
    <row r="18" spans="1:11" ht="51">
      <c r="A18" s="2">
        <v>8</v>
      </c>
      <c r="B18" s="10" t="s">
        <v>422</v>
      </c>
      <c r="C18" s="9"/>
      <c r="D18" s="9"/>
      <c r="E18" s="8" t="s">
        <v>11</v>
      </c>
      <c r="F18" s="11">
        <v>1</v>
      </c>
      <c r="G18" s="4"/>
      <c r="H18" s="4">
        <f t="shared" si="0"/>
        <v>0</v>
      </c>
      <c r="I18" s="2"/>
      <c r="J18" s="4">
        <f t="shared" si="1"/>
        <v>0</v>
      </c>
      <c r="K18" s="5">
        <f t="shared" si="2"/>
        <v>0</v>
      </c>
    </row>
    <row r="19" spans="1:11" ht="51">
      <c r="A19" s="2">
        <v>9</v>
      </c>
      <c r="B19" s="10" t="s">
        <v>423</v>
      </c>
      <c r="C19" s="9"/>
      <c r="D19" s="9"/>
      <c r="E19" s="8" t="s">
        <v>11</v>
      </c>
      <c r="F19" s="11">
        <v>4</v>
      </c>
      <c r="G19" s="4"/>
      <c r="H19" s="4">
        <f t="shared" si="0"/>
        <v>0</v>
      </c>
      <c r="I19" s="2"/>
      <c r="J19" s="4">
        <f t="shared" si="1"/>
        <v>0</v>
      </c>
      <c r="K19" s="5">
        <f t="shared" si="2"/>
        <v>0</v>
      </c>
    </row>
    <row r="20" spans="1:11" ht="51">
      <c r="A20" s="2">
        <v>10</v>
      </c>
      <c r="B20" s="10" t="s">
        <v>465</v>
      </c>
      <c r="C20" s="9"/>
      <c r="D20" s="9"/>
      <c r="E20" s="8" t="s">
        <v>11</v>
      </c>
      <c r="F20" s="11">
        <v>5</v>
      </c>
      <c r="G20" s="4"/>
      <c r="H20" s="4">
        <f t="shared" si="0"/>
        <v>0</v>
      </c>
      <c r="I20" s="2"/>
      <c r="J20" s="4">
        <f t="shared" si="1"/>
        <v>0</v>
      </c>
      <c r="K20" s="5">
        <f t="shared" si="2"/>
        <v>0</v>
      </c>
    </row>
    <row r="21" spans="1:11" ht="51">
      <c r="A21" s="2">
        <v>11</v>
      </c>
      <c r="B21" s="10" t="s">
        <v>466</v>
      </c>
      <c r="C21" s="9"/>
      <c r="D21" s="9"/>
      <c r="E21" s="8" t="s">
        <v>11</v>
      </c>
      <c r="F21" s="11">
        <v>4</v>
      </c>
      <c r="G21" s="4"/>
      <c r="H21" s="4">
        <f t="shared" si="0"/>
        <v>0</v>
      </c>
      <c r="I21" s="2"/>
      <c r="J21" s="4">
        <f t="shared" si="1"/>
        <v>0</v>
      </c>
      <c r="K21" s="5">
        <f t="shared" si="2"/>
        <v>0</v>
      </c>
    </row>
    <row r="22" spans="1:11" ht="51">
      <c r="A22" s="2">
        <v>12</v>
      </c>
      <c r="B22" s="10" t="s">
        <v>467</v>
      </c>
      <c r="C22" s="9"/>
      <c r="D22" s="9"/>
      <c r="E22" s="8" t="s">
        <v>11</v>
      </c>
      <c r="F22" s="11">
        <v>2</v>
      </c>
      <c r="G22" s="4"/>
      <c r="H22" s="4">
        <f t="shared" si="0"/>
        <v>0</v>
      </c>
      <c r="I22" s="2"/>
      <c r="J22" s="4">
        <f t="shared" si="1"/>
        <v>0</v>
      </c>
      <c r="K22" s="5">
        <f t="shared" si="2"/>
        <v>0</v>
      </c>
    </row>
    <row r="23" spans="1:11" ht="51">
      <c r="A23" s="2">
        <v>13</v>
      </c>
      <c r="B23" s="10" t="s">
        <v>424</v>
      </c>
      <c r="C23" s="9"/>
      <c r="D23" s="9"/>
      <c r="E23" s="8" t="s">
        <v>11</v>
      </c>
      <c r="F23" s="11">
        <v>2</v>
      </c>
      <c r="G23" s="4"/>
      <c r="H23" s="4">
        <f t="shared" si="0"/>
        <v>0</v>
      </c>
      <c r="I23" s="2"/>
      <c r="J23" s="4">
        <f t="shared" si="1"/>
        <v>0</v>
      </c>
      <c r="K23" s="5">
        <f t="shared" si="2"/>
        <v>0</v>
      </c>
    </row>
    <row r="24" spans="1:11" ht="51">
      <c r="A24" s="2">
        <v>14</v>
      </c>
      <c r="B24" s="10" t="s">
        <v>425</v>
      </c>
      <c r="C24" s="9"/>
      <c r="D24" s="9"/>
      <c r="E24" s="8" t="s">
        <v>11</v>
      </c>
      <c r="F24" s="11">
        <v>1</v>
      </c>
      <c r="G24" s="4"/>
      <c r="H24" s="4">
        <f t="shared" si="0"/>
        <v>0</v>
      </c>
      <c r="I24" s="2"/>
      <c r="J24" s="4">
        <f t="shared" si="1"/>
        <v>0</v>
      </c>
      <c r="K24" s="5">
        <f t="shared" si="2"/>
        <v>0</v>
      </c>
    </row>
    <row r="25" spans="1:11" ht="63.75">
      <c r="A25" s="2">
        <v>15</v>
      </c>
      <c r="B25" s="10" t="s">
        <v>426</v>
      </c>
      <c r="C25" s="9"/>
      <c r="D25" s="9"/>
      <c r="E25" s="8" t="s">
        <v>11</v>
      </c>
      <c r="F25" s="11">
        <v>3</v>
      </c>
      <c r="G25" s="4"/>
      <c r="H25" s="4">
        <f t="shared" si="0"/>
        <v>0</v>
      </c>
      <c r="I25" s="2"/>
      <c r="J25" s="4">
        <f t="shared" si="1"/>
        <v>0</v>
      </c>
      <c r="K25" s="5">
        <f t="shared" si="2"/>
        <v>0</v>
      </c>
    </row>
    <row r="26" spans="1:11" ht="38.25">
      <c r="A26" s="2">
        <v>16</v>
      </c>
      <c r="B26" s="10" t="s">
        <v>427</v>
      </c>
      <c r="C26" s="9"/>
      <c r="D26" s="9"/>
      <c r="E26" s="8" t="s">
        <v>11</v>
      </c>
      <c r="F26" s="11">
        <v>6</v>
      </c>
      <c r="G26" s="4"/>
      <c r="H26" s="4">
        <f t="shared" si="0"/>
        <v>0</v>
      </c>
      <c r="I26" s="2"/>
      <c r="J26" s="4">
        <f t="shared" si="1"/>
        <v>0</v>
      </c>
      <c r="K26" s="5">
        <f t="shared" si="2"/>
        <v>0</v>
      </c>
    </row>
    <row r="27" spans="1:11" ht="51">
      <c r="A27" s="2">
        <v>17</v>
      </c>
      <c r="B27" s="10" t="s">
        <v>428</v>
      </c>
      <c r="C27" s="9"/>
      <c r="D27" s="9"/>
      <c r="E27" s="8" t="s">
        <v>11</v>
      </c>
      <c r="F27" s="11">
        <v>1</v>
      </c>
      <c r="G27" s="4"/>
      <c r="H27" s="4">
        <f t="shared" si="0"/>
        <v>0</v>
      </c>
      <c r="I27" s="2"/>
      <c r="J27" s="4">
        <f t="shared" si="1"/>
        <v>0</v>
      </c>
      <c r="K27" s="5">
        <f t="shared" si="2"/>
        <v>0</v>
      </c>
    </row>
    <row r="28" spans="1:11" ht="25.5">
      <c r="A28" s="2">
        <v>18</v>
      </c>
      <c r="B28" s="10" t="s">
        <v>429</v>
      </c>
      <c r="C28" s="9"/>
      <c r="D28" s="9"/>
      <c r="E28" s="8" t="s">
        <v>11</v>
      </c>
      <c r="F28" s="11">
        <v>2</v>
      </c>
      <c r="G28" s="4"/>
      <c r="H28" s="4">
        <f t="shared" si="0"/>
        <v>0</v>
      </c>
      <c r="I28" s="2"/>
      <c r="J28" s="4">
        <f t="shared" si="1"/>
        <v>0</v>
      </c>
      <c r="K28" s="5">
        <f t="shared" si="2"/>
        <v>0</v>
      </c>
    </row>
    <row r="29" spans="1:11" ht="25.5">
      <c r="A29" s="2">
        <v>19</v>
      </c>
      <c r="B29" s="10" t="s">
        <v>430</v>
      </c>
      <c r="C29" s="9"/>
      <c r="D29" s="9"/>
      <c r="E29" s="8" t="s">
        <v>11</v>
      </c>
      <c r="F29" s="11">
        <v>4</v>
      </c>
      <c r="G29" s="4"/>
      <c r="H29" s="4">
        <f t="shared" si="0"/>
        <v>0</v>
      </c>
      <c r="I29" s="2"/>
      <c r="J29" s="4">
        <f t="shared" si="1"/>
        <v>0</v>
      </c>
      <c r="K29" s="5">
        <f t="shared" si="2"/>
        <v>0</v>
      </c>
    </row>
    <row r="30" spans="1:11" ht="25.5">
      <c r="A30" s="2">
        <v>20</v>
      </c>
      <c r="B30" s="10" t="s">
        <v>431</v>
      </c>
      <c r="C30" s="9"/>
      <c r="D30" s="9"/>
      <c r="E30" s="8" t="s">
        <v>11</v>
      </c>
      <c r="F30" s="11">
        <v>2</v>
      </c>
      <c r="G30" s="4"/>
      <c r="H30" s="4">
        <f t="shared" si="0"/>
        <v>0</v>
      </c>
      <c r="I30" s="2"/>
      <c r="J30" s="4">
        <f t="shared" si="1"/>
        <v>0</v>
      </c>
      <c r="K30" s="5">
        <f t="shared" si="2"/>
        <v>0</v>
      </c>
    </row>
    <row r="31" spans="1:11" ht="38.25">
      <c r="A31" s="2">
        <v>21</v>
      </c>
      <c r="B31" s="10" t="s">
        <v>432</v>
      </c>
      <c r="C31" s="9"/>
      <c r="D31" s="9"/>
      <c r="E31" s="8" t="s">
        <v>11</v>
      </c>
      <c r="F31" s="11">
        <v>2</v>
      </c>
      <c r="G31" s="4"/>
      <c r="H31" s="4">
        <f t="shared" si="0"/>
        <v>0</v>
      </c>
      <c r="I31" s="2"/>
      <c r="J31" s="4">
        <f t="shared" si="1"/>
        <v>0</v>
      </c>
      <c r="K31" s="5">
        <f t="shared" si="2"/>
        <v>0</v>
      </c>
    </row>
    <row r="32" spans="1:11" ht="38.25">
      <c r="A32" s="2">
        <v>22</v>
      </c>
      <c r="B32" s="10" t="s">
        <v>433</v>
      </c>
      <c r="C32" s="9"/>
      <c r="D32" s="9"/>
      <c r="E32" s="8" t="s">
        <v>11</v>
      </c>
      <c r="F32" s="11">
        <v>1</v>
      </c>
      <c r="G32" s="4"/>
      <c r="H32" s="4">
        <f t="shared" si="0"/>
        <v>0</v>
      </c>
      <c r="I32" s="2"/>
      <c r="J32" s="4">
        <f t="shared" si="1"/>
        <v>0</v>
      </c>
      <c r="K32" s="5">
        <f t="shared" si="2"/>
        <v>0</v>
      </c>
    </row>
    <row r="33" spans="1:11" ht="38.25">
      <c r="A33" s="2">
        <v>23</v>
      </c>
      <c r="B33" s="10" t="s">
        <v>434</v>
      </c>
      <c r="C33" s="9"/>
      <c r="D33" s="9"/>
      <c r="E33" s="8" t="s">
        <v>11</v>
      </c>
      <c r="F33" s="11">
        <v>5</v>
      </c>
      <c r="G33" s="4"/>
      <c r="H33" s="4">
        <f t="shared" si="0"/>
        <v>0</v>
      </c>
      <c r="I33" s="2"/>
      <c r="J33" s="4">
        <f t="shared" si="1"/>
        <v>0</v>
      </c>
      <c r="K33" s="5">
        <f t="shared" si="2"/>
        <v>0</v>
      </c>
    </row>
    <row r="34" spans="1:11" ht="51">
      <c r="A34" s="2">
        <v>24</v>
      </c>
      <c r="B34" s="10" t="s">
        <v>468</v>
      </c>
      <c r="C34" s="9"/>
      <c r="D34" s="9"/>
      <c r="E34" s="8" t="s">
        <v>11</v>
      </c>
      <c r="F34" s="11">
        <v>10</v>
      </c>
      <c r="G34" s="4"/>
      <c r="H34" s="4">
        <f t="shared" si="0"/>
        <v>0</v>
      </c>
      <c r="I34" s="2"/>
      <c r="J34" s="4">
        <f t="shared" si="1"/>
        <v>0</v>
      </c>
      <c r="K34" s="5">
        <f t="shared" si="2"/>
        <v>0</v>
      </c>
    </row>
    <row r="35" spans="1:11" ht="63.75">
      <c r="A35" s="2">
        <v>25</v>
      </c>
      <c r="B35" s="10" t="s">
        <v>469</v>
      </c>
      <c r="C35" s="9"/>
      <c r="D35" s="9"/>
      <c r="E35" s="8" t="s">
        <v>11</v>
      </c>
      <c r="F35" s="11">
        <v>10</v>
      </c>
      <c r="G35" s="4"/>
      <c r="H35" s="4">
        <f t="shared" si="0"/>
        <v>0</v>
      </c>
      <c r="I35" s="2"/>
      <c r="J35" s="4">
        <f t="shared" si="1"/>
        <v>0</v>
      </c>
      <c r="K35" s="5">
        <f t="shared" si="2"/>
        <v>0</v>
      </c>
    </row>
    <row r="36" spans="1:11" ht="51">
      <c r="A36" s="2">
        <v>26</v>
      </c>
      <c r="B36" s="10" t="s">
        <v>435</v>
      </c>
      <c r="C36" s="9"/>
      <c r="D36" s="9"/>
      <c r="E36" s="8" t="s">
        <v>11</v>
      </c>
      <c r="F36" s="11">
        <v>1</v>
      </c>
      <c r="G36" s="4"/>
      <c r="H36" s="4">
        <f t="shared" si="0"/>
        <v>0</v>
      </c>
      <c r="I36" s="2"/>
      <c r="J36" s="4">
        <f t="shared" si="1"/>
        <v>0</v>
      </c>
      <c r="K36" s="5">
        <f t="shared" si="2"/>
        <v>0</v>
      </c>
    </row>
    <row r="37" spans="1:11" ht="63.75">
      <c r="A37" s="2">
        <v>27</v>
      </c>
      <c r="B37" s="10" t="s">
        <v>436</v>
      </c>
      <c r="C37" s="9"/>
      <c r="D37" s="9"/>
      <c r="E37" s="8" t="s">
        <v>11</v>
      </c>
      <c r="F37" s="11">
        <v>1</v>
      </c>
      <c r="G37" s="4"/>
      <c r="H37" s="4">
        <f t="shared" si="0"/>
        <v>0</v>
      </c>
      <c r="I37" s="2"/>
      <c r="J37" s="4">
        <f t="shared" si="1"/>
        <v>0</v>
      </c>
      <c r="K37" s="5">
        <f t="shared" si="2"/>
        <v>0</v>
      </c>
    </row>
    <row r="38" spans="1:11" ht="15" thickBot="1">
      <c r="A38" s="1"/>
      <c r="B38" s="1"/>
      <c r="C38" s="1"/>
      <c r="D38" s="1"/>
      <c r="E38" s="166" t="s">
        <v>9</v>
      </c>
      <c r="F38" s="167"/>
      <c r="G38" s="168"/>
      <c r="H38" s="66">
        <f>SUM(H11:H37)</f>
        <v>0</v>
      </c>
      <c r="I38" s="67"/>
      <c r="J38" s="67"/>
      <c r="K38" s="66">
        <f>SUM(K11:K37)</f>
        <v>0</v>
      </c>
    </row>
    <row r="39" spans="1:11" ht="38.25">
      <c r="A39" s="1"/>
      <c r="B39" s="26" t="s">
        <v>437</v>
      </c>
      <c r="C39" s="1"/>
      <c r="D39" s="1"/>
      <c r="E39" s="1"/>
      <c r="F39" s="1"/>
      <c r="G39" s="1"/>
      <c r="H39" s="1"/>
      <c r="I39" s="1"/>
      <c r="J39" s="1"/>
      <c r="K39" s="1"/>
    </row>
    <row r="40" spans="1:11">
      <c r="A40" s="1"/>
      <c r="B40" s="30"/>
      <c r="C40" s="1"/>
      <c r="D40" s="1"/>
      <c r="E40" s="1"/>
      <c r="F40" s="1"/>
      <c r="G40" s="1"/>
      <c r="H40" s="1"/>
      <c r="I40" s="1"/>
      <c r="J40" s="1"/>
      <c r="K40" s="1"/>
    </row>
    <row r="41" spans="1:11">
      <c r="A41" s="1"/>
      <c r="B41" s="1"/>
      <c r="C41" s="1"/>
      <c r="D41" s="1"/>
      <c r="E41" s="1"/>
      <c r="F41" s="1"/>
      <c r="G41" s="1"/>
      <c r="H41" s="169"/>
      <c r="I41" s="169"/>
      <c r="J41" s="169"/>
      <c r="K41" s="6"/>
    </row>
    <row r="46" spans="1:11" ht="32.25" customHeight="1"/>
  </sheetData>
  <mergeCells count="17">
    <mergeCell ref="H41:J41"/>
    <mergeCell ref="F8:F9"/>
    <mergeCell ref="G8:G9"/>
    <mergeCell ref="H8:H9"/>
    <mergeCell ref="I8:J8"/>
    <mergeCell ref="E38:G38"/>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K35"/>
  <sheetViews>
    <sheetView zoomScaleNormal="100" workbookViewId="0">
      <selection activeCell="A8" sqref="A8:K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75" customWidth="1"/>
    <col min="11" max="11" width="12.75"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90</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5.5">
      <c r="A11" s="2">
        <v>1</v>
      </c>
      <c r="B11" s="10" t="s">
        <v>91</v>
      </c>
      <c r="C11" s="9"/>
      <c r="D11" s="9"/>
      <c r="E11" s="8" t="s">
        <v>11</v>
      </c>
      <c r="F11" s="11">
        <v>5</v>
      </c>
      <c r="G11" s="2"/>
      <c r="H11" s="4">
        <f t="shared" ref="H11:H26" si="0">ROUND(F11*G11,2)</f>
        <v>0</v>
      </c>
      <c r="I11" s="2"/>
      <c r="J11" s="4">
        <f>+H11*I11%</f>
        <v>0</v>
      </c>
      <c r="K11" s="5">
        <f>ROUND(H11+J11,2)</f>
        <v>0</v>
      </c>
    </row>
    <row r="12" spans="1:11" ht="38.25">
      <c r="A12" s="2">
        <v>2</v>
      </c>
      <c r="B12" s="10" t="s">
        <v>92</v>
      </c>
      <c r="C12" s="9"/>
      <c r="D12" s="9"/>
      <c r="E12" s="8" t="s">
        <v>11</v>
      </c>
      <c r="F12" s="11">
        <v>5</v>
      </c>
      <c r="G12" s="2"/>
      <c r="H12" s="4">
        <f t="shared" si="0"/>
        <v>0</v>
      </c>
      <c r="I12" s="2"/>
      <c r="J12" s="4">
        <f t="shared" ref="J12:J23" si="1">+H12*I12%</f>
        <v>0</v>
      </c>
      <c r="K12" s="5">
        <f t="shared" ref="K12:K26" si="2">ROUND(H12+J12,2)</f>
        <v>0</v>
      </c>
    </row>
    <row r="13" spans="1:11" ht="38.25">
      <c r="A13" s="2">
        <v>3</v>
      </c>
      <c r="B13" s="10" t="s">
        <v>93</v>
      </c>
      <c r="C13" s="9"/>
      <c r="D13" s="9"/>
      <c r="E13" s="8" t="s">
        <v>11</v>
      </c>
      <c r="F13" s="11">
        <v>1</v>
      </c>
      <c r="G13" s="2"/>
      <c r="H13" s="4">
        <f t="shared" si="0"/>
        <v>0</v>
      </c>
      <c r="I13" s="2"/>
      <c r="J13" s="4">
        <f t="shared" si="1"/>
        <v>0</v>
      </c>
      <c r="K13" s="5">
        <f t="shared" si="2"/>
        <v>0</v>
      </c>
    </row>
    <row r="14" spans="1:11" ht="25.5">
      <c r="A14" s="2">
        <v>4</v>
      </c>
      <c r="B14" s="10" t="s">
        <v>94</v>
      </c>
      <c r="C14" s="9"/>
      <c r="D14" s="9"/>
      <c r="E14" s="8" t="s">
        <v>11</v>
      </c>
      <c r="F14" s="11">
        <v>1</v>
      </c>
      <c r="G14" s="2"/>
      <c r="H14" s="4">
        <f t="shared" si="0"/>
        <v>0</v>
      </c>
      <c r="I14" s="2"/>
      <c r="J14" s="4">
        <f t="shared" si="1"/>
        <v>0</v>
      </c>
      <c r="K14" s="5">
        <f t="shared" si="2"/>
        <v>0</v>
      </c>
    </row>
    <row r="15" spans="1:11" ht="102">
      <c r="A15" s="2">
        <v>5</v>
      </c>
      <c r="B15" s="10" t="s">
        <v>95</v>
      </c>
      <c r="C15" s="9"/>
      <c r="D15" s="9"/>
      <c r="E15" s="8" t="s">
        <v>11</v>
      </c>
      <c r="F15" s="11">
        <v>1</v>
      </c>
      <c r="G15" s="2"/>
      <c r="H15" s="4">
        <f t="shared" si="0"/>
        <v>0</v>
      </c>
      <c r="I15" s="2"/>
      <c r="J15" s="4">
        <f t="shared" si="1"/>
        <v>0</v>
      </c>
      <c r="K15" s="5">
        <f t="shared" si="2"/>
        <v>0</v>
      </c>
    </row>
    <row r="16" spans="1:11" ht="51">
      <c r="A16" s="2">
        <v>6</v>
      </c>
      <c r="B16" s="10" t="s">
        <v>96</v>
      </c>
      <c r="C16" s="9"/>
      <c r="D16" s="9"/>
      <c r="E16" s="8" t="s">
        <v>11</v>
      </c>
      <c r="F16" s="11">
        <v>1</v>
      </c>
      <c r="G16" s="2"/>
      <c r="H16" s="4">
        <f t="shared" si="0"/>
        <v>0</v>
      </c>
      <c r="I16" s="2"/>
      <c r="J16" s="4">
        <f t="shared" si="1"/>
        <v>0</v>
      </c>
      <c r="K16" s="5">
        <f t="shared" si="2"/>
        <v>0</v>
      </c>
    </row>
    <row r="17" spans="1:11" ht="76.5">
      <c r="A17" s="2">
        <v>7</v>
      </c>
      <c r="B17" s="10" t="s">
        <v>97</v>
      </c>
      <c r="C17" s="9"/>
      <c r="D17" s="9"/>
      <c r="E17" s="8" t="s">
        <v>11</v>
      </c>
      <c r="F17" s="11">
        <v>1</v>
      </c>
      <c r="G17" s="2"/>
      <c r="H17" s="4">
        <f t="shared" si="0"/>
        <v>0</v>
      </c>
      <c r="I17" s="2"/>
      <c r="J17" s="4">
        <f t="shared" si="1"/>
        <v>0</v>
      </c>
      <c r="K17" s="5">
        <f t="shared" si="2"/>
        <v>0</v>
      </c>
    </row>
    <row r="18" spans="1:11" ht="38.25">
      <c r="A18" s="2">
        <v>8</v>
      </c>
      <c r="B18" s="10" t="s">
        <v>98</v>
      </c>
      <c r="C18" s="9"/>
      <c r="D18" s="9"/>
      <c r="E18" s="8" t="s">
        <v>11</v>
      </c>
      <c r="F18" s="11">
        <v>2</v>
      </c>
      <c r="G18" s="2"/>
      <c r="H18" s="4">
        <f t="shared" si="0"/>
        <v>0</v>
      </c>
      <c r="I18" s="2"/>
      <c r="J18" s="4">
        <f t="shared" si="1"/>
        <v>0</v>
      </c>
      <c r="K18" s="5">
        <f t="shared" si="2"/>
        <v>0</v>
      </c>
    </row>
    <row r="19" spans="1:11" ht="63.75">
      <c r="A19" s="2">
        <v>9</v>
      </c>
      <c r="B19" s="10" t="s">
        <v>99</v>
      </c>
      <c r="C19" s="9"/>
      <c r="D19" s="9"/>
      <c r="E19" s="8" t="s">
        <v>13</v>
      </c>
      <c r="F19" s="11">
        <v>5</v>
      </c>
      <c r="G19" s="2"/>
      <c r="H19" s="4">
        <f t="shared" si="0"/>
        <v>0</v>
      </c>
      <c r="I19" s="2"/>
      <c r="J19" s="4">
        <f t="shared" si="1"/>
        <v>0</v>
      </c>
      <c r="K19" s="5">
        <f t="shared" si="2"/>
        <v>0</v>
      </c>
    </row>
    <row r="20" spans="1:11" ht="63.75">
      <c r="A20" s="2">
        <v>10</v>
      </c>
      <c r="B20" s="10" t="s">
        <v>100</v>
      </c>
      <c r="C20" s="9"/>
      <c r="D20" s="9"/>
      <c r="E20" s="8" t="s">
        <v>13</v>
      </c>
      <c r="F20" s="11">
        <v>10</v>
      </c>
      <c r="G20" s="2"/>
      <c r="H20" s="4">
        <f t="shared" si="0"/>
        <v>0</v>
      </c>
      <c r="I20" s="2"/>
      <c r="J20" s="4">
        <f t="shared" si="1"/>
        <v>0</v>
      </c>
      <c r="K20" s="5">
        <f t="shared" si="2"/>
        <v>0</v>
      </c>
    </row>
    <row r="21" spans="1:11" ht="38.25">
      <c r="A21" s="2">
        <v>11</v>
      </c>
      <c r="B21" s="10" t="s">
        <v>101</v>
      </c>
      <c r="C21" s="9"/>
      <c r="D21" s="9"/>
      <c r="E21" s="8" t="s">
        <v>43</v>
      </c>
      <c r="F21" s="11">
        <v>4</v>
      </c>
      <c r="G21" s="2"/>
      <c r="H21" s="4">
        <f t="shared" si="0"/>
        <v>0</v>
      </c>
      <c r="I21" s="2"/>
      <c r="J21" s="4">
        <f t="shared" si="1"/>
        <v>0</v>
      </c>
      <c r="K21" s="5">
        <f t="shared" si="2"/>
        <v>0</v>
      </c>
    </row>
    <row r="22" spans="1:11" ht="25.5">
      <c r="A22" s="2">
        <v>12</v>
      </c>
      <c r="B22" s="10" t="s">
        <v>102</v>
      </c>
      <c r="C22" s="9"/>
      <c r="D22" s="9"/>
      <c r="E22" s="8" t="s">
        <v>43</v>
      </c>
      <c r="F22" s="11">
        <v>1</v>
      </c>
      <c r="G22" s="2"/>
      <c r="H22" s="4">
        <f t="shared" si="0"/>
        <v>0</v>
      </c>
      <c r="I22" s="2"/>
      <c r="J22" s="4">
        <f t="shared" si="1"/>
        <v>0</v>
      </c>
      <c r="K22" s="5">
        <f t="shared" si="2"/>
        <v>0</v>
      </c>
    </row>
    <row r="23" spans="1:11" ht="76.5">
      <c r="A23" s="2">
        <v>13</v>
      </c>
      <c r="B23" s="10" t="s">
        <v>602</v>
      </c>
      <c r="C23" s="9"/>
      <c r="D23" s="9"/>
      <c r="E23" s="8" t="s">
        <v>13</v>
      </c>
      <c r="F23" s="11">
        <v>1</v>
      </c>
      <c r="G23" s="2"/>
      <c r="H23" s="4">
        <f t="shared" si="0"/>
        <v>0</v>
      </c>
      <c r="I23" s="2"/>
      <c r="J23" s="4">
        <f t="shared" si="1"/>
        <v>0</v>
      </c>
      <c r="K23" s="5">
        <f t="shared" si="2"/>
        <v>0</v>
      </c>
    </row>
    <row r="24" spans="1:11" ht="38.25">
      <c r="A24" s="2">
        <v>14</v>
      </c>
      <c r="B24" s="10" t="s">
        <v>103</v>
      </c>
      <c r="C24" s="9"/>
      <c r="D24" s="9"/>
      <c r="E24" s="8" t="s">
        <v>11</v>
      </c>
      <c r="F24" s="11">
        <v>2</v>
      </c>
      <c r="G24" s="2"/>
      <c r="H24" s="4">
        <f t="shared" si="0"/>
        <v>0</v>
      </c>
      <c r="I24" s="2"/>
      <c r="J24" s="4">
        <f>+H24*I24%</f>
        <v>0</v>
      </c>
      <c r="K24" s="5">
        <f t="shared" si="2"/>
        <v>0</v>
      </c>
    </row>
    <row r="25" spans="1:11" ht="76.5">
      <c r="A25" s="2">
        <v>15</v>
      </c>
      <c r="B25" s="10" t="s">
        <v>104</v>
      </c>
      <c r="C25" s="9"/>
      <c r="D25" s="9"/>
      <c r="E25" s="8" t="s">
        <v>11</v>
      </c>
      <c r="F25" s="11">
        <v>1</v>
      </c>
      <c r="G25" s="2"/>
      <c r="H25" s="4">
        <f t="shared" si="0"/>
        <v>0</v>
      </c>
      <c r="I25" s="2"/>
      <c r="J25" s="4">
        <f>+H25*I25%</f>
        <v>0</v>
      </c>
      <c r="K25" s="5">
        <f t="shared" si="2"/>
        <v>0</v>
      </c>
    </row>
    <row r="26" spans="1:11" ht="51">
      <c r="A26" s="2">
        <v>16</v>
      </c>
      <c r="B26" s="10" t="s">
        <v>105</v>
      </c>
      <c r="C26" s="9"/>
      <c r="D26" s="9"/>
      <c r="E26" s="8" t="s">
        <v>13</v>
      </c>
      <c r="F26" s="11">
        <v>2</v>
      </c>
      <c r="G26" s="2"/>
      <c r="H26" s="4">
        <f t="shared" si="0"/>
        <v>0</v>
      </c>
      <c r="I26" s="2"/>
      <c r="J26" s="4">
        <f>+H26*I26%</f>
        <v>0</v>
      </c>
      <c r="K26" s="5">
        <f t="shared" si="2"/>
        <v>0</v>
      </c>
    </row>
    <row r="27" spans="1:11" ht="15" thickBot="1">
      <c r="A27" s="1"/>
      <c r="B27" s="1"/>
      <c r="C27" s="1"/>
      <c r="D27" s="1"/>
      <c r="E27" s="166" t="s">
        <v>9</v>
      </c>
      <c r="F27" s="167"/>
      <c r="G27" s="168"/>
      <c r="H27" s="66">
        <f>SUM(H11:H26)</f>
        <v>0</v>
      </c>
      <c r="I27" s="67"/>
      <c r="J27" s="67"/>
      <c r="K27" s="66">
        <f>SUM(K11:K26)</f>
        <v>0</v>
      </c>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69"/>
      <c r="I30" s="169"/>
      <c r="J30" s="169"/>
      <c r="K30" s="6"/>
    </row>
    <row r="35" ht="28.5" customHeight="1"/>
  </sheetData>
  <mergeCells count="17">
    <mergeCell ref="A1:K1"/>
    <mergeCell ref="A2:K2"/>
    <mergeCell ref="A3:K3"/>
    <mergeCell ref="A5:K5"/>
    <mergeCell ref="K8:K9"/>
    <mergeCell ref="A6:K6"/>
    <mergeCell ref="A8:A9"/>
    <mergeCell ref="B8:B9"/>
    <mergeCell ref="C8:C9"/>
    <mergeCell ref="D8:D9"/>
    <mergeCell ref="E8:E9"/>
    <mergeCell ref="H30:J30"/>
    <mergeCell ref="F8:F9"/>
    <mergeCell ref="G8:G9"/>
    <mergeCell ref="H8:H9"/>
    <mergeCell ref="I8:J8"/>
    <mergeCell ref="E27:G27"/>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usz55">
    <pageSetUpPr fitToPage="1"/>
  </sheetPr>
  <dimension ref="A1:K28"/>
  <sheetViews>
    <sheetView zoomScaleNormal="100" workbookViewId="0">
      <selection activeCell="L10" sqref="L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481</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c r="A11" s="2">
        <v>1</v>
      </c>
      <c r="B11" s="10" t="s">
        <v>470</v>
      </c>
      <c r="C11" s="9"/>
      <c r="D11" s="9"/>
      <c r="E11" s="8" t="s">
        <v>11</v>
      </c>
      <c r="F11" s="11">
        <v>5</v>
      </c>
      <c r="G11" s="4"/>
      <c r="H11" s="4">
        <f t="shared" ref="H11:H19" si="0">ROUND(F11*G11,2)</f>
        <v>0</v>
      </c>
      <c r="I11" s="2"/>
      <c r="J11" s="4">
        <f>+H11*I11%</f>
        <v>0</v>
      </c>
      <c r="K11" s="5">
        <f>ROUND(H11+J11,2)</f>
        <v>0</v>
      </c>
    </row>
    <row r="12" spans="1:11" ht="38.25">
      <c r="A12" s="2">
        <v>2</v>
      </c>
      <c r="B12" s="10" t="s">
        <v>471</v>
      </c>
      <c r="C12" s="9"/>
      <c r="D12" s="9"/>
      <c r="E12" s="8" t="s">
        <v>11</v>
      </c>
      <c r="F12" s="11">
        <v>3</v>
      </c>
      <c r="G12" s="4"/>
      <c r="H12" s="4">
        <f t="shared" si="0"/>
        <v>0</v>
      </c>
      <c r="I12" s="2"/>
      <c r="J12" s="4">
        <f t="shared" ref="J12:J19" si="1">+H12*I12%</f>
        <v>0</v>
      </c>
      <c r="K12" s="5">
        <f t="shared" ref="K12:K19" si="2">ROUND(H12+J12,2)</f>
        <v>0</v>
      </c>
    </row>
    <row r="13" spans="1:11" ht="25.5">
      <c r="A13" s="2">
        <v>3</v>
      </c>
      <c r="B13" s="10" t="s">
        <v>472</v>
      </c>
      <c r="C13" s="9"/>
      <c r="D13" s="9"/>
      <c r="E13" s="8" t="s">
        <v>11</v>
      </c>
      <c r="F13" s="11">
        <v>3</v>
      </c>
      <c r="G13" s="4"/>
      <c r="H13" s="4">
        <f t="shared" si="0"/>
        <v>0</v>
      </c>
      <c r="I13" s="2"/>
      <c r="J13" s="4">
        <f t="shared" si="1"/>
        <v>0</v>
      </c>
      <c r="K13" s="5">
        <f t="shared" si="2"/>
        <v>0</v>
      </c>
    </row>
    <row r="14" spans="1:11" ht="38.25">
      <c r="A14" s="2">
        <v>4</v>
      </c>
      <c r="B14" s="10" t="s">
        <v>473</v>
      </c>
      <c r="C14" s="9"/>
      <c r="D14" s="9"/>
      <c r="E14" s="8" t="s">
        <v>11</v>
      </c>
      <c r="F14" s="11">
        <v>2</v>
      </c>
      <c r="G14" s="4"/>
      <c r="H14" s="4">
        <f t="shared" si="0"/>
        <v>0</v>
      </c>
      <c r="I14" s="2"/>
      <c r="J14" s="4">
        <f t="shared" si="1"/>
        <v>0</v>
      </c>
      <c r="K14" s="5">
        <f t="shared" si="2"/>
        <v>0</v>
      </c>
    </row>
    <row r="15" spans="1:11" ht="38.25">
      <c r="A15" s="2">
        <v>5</v>
      </c>
      <c r="B15" s="10" t="s">
        <v>474</v>
      </c>
      <c r="C15" s="9"/>
      <c r="D15" s="9"/>
      <c r="E15" s="8" t="s">
        <v>11</v>
      </c>
      <c r="F15" s="11">
        <v>2</v>
      </c>
      <c r="G15" s="4"/>
      <c r="H15" s="4">
        <f t="shared" si="0"/>
        <v>0</v>
      </c>
      <c r="I15" s="2"/>
      <c r="J15" s="4">
        <f t="shared" si="1"/>
        <v>0</v>
      </c>
      <c r="K15" s="5">
        <f t="shared" si="2"/>
        <v>0</v>
      </c>
    </row>
    <row r="16" spans="1:11" ht="51">
      <c r="A16" s="2">
        <v>6</v>
      </c>
      <c r="B16" s="10" t="s">
        <v>475</v>
      </c>
      <c r="C16" s="9"/>
      <c r="D16" s="9"/>
      <c r="E16" s="8" t="s">
        <v>13</v>
      </c>
      <c r="F16" s="11">
        <v>6</v>
      </c>
      <c r="G16" s="4"/>
      <c r="H16" s="4">
        <f t="shared" si="0"/>
        <v>0</v>
      </c>
      <c r="I16" s="2"/>
      <c r="J16" s="4">
        <f t="shared" si="1"/>
        <v>0</v>
      </c>
      <c r="K16" s="5">
        <f t="shared" si="2"/>
        <v>0</v>
      </c>
    </row>
    <row r="17" spans="1:11" ht="51">
      <c r="A17" s="2">
        <v>7</v>
      </c>
      <c r="B17" s="10" t="s">
        <v>476</v>
      </c>
      <c r="C17" s="9"/>
      <c r="D17" s="9"/>
      <c r="E17" s="8" t="s">
        <v>13</v>
      </c>
      <c r="F17" s="11">
        <v>6</v>
      </c>
      <c r="G17" s="4"/>
      <c r="H17" s="4">
        <f t="shared" si="0"/>
        <v>0</v>
      </c>
      <c r="I17" s="2"/>
      <c r="J17" s="4">
        <f t="shared" si="1"/>
        <v>0</v>
      </c>
      <c r="K17" s="5">
        <f t="shared" si="2"/>
        <v>0</v>
      </c>
    </row>
    <row r="18" spans="1:11" ht="38.25">
      <c r="A18" s="2">
        <v>8</v>
      </c>
      <c r="B18" s="10" t="s">
        <v>477</v>
      </c>
      <c r="C18" s="9"/>
      <c r="D18" s="9"/>
      <c r="E18" s="8" t="s">
        <v>11</v>
      </c>
      <c r="F18" s="11">
        <v>5</v>
      </c>
      <c r="G18" s="4"/>
      <c r="H18" s="4">
        <f t="shared" si="0"/>
        <v>0</v>
      </c>
      <c r="I18" s="2"/>
      <c r="J18" s="4">
        <f t="shared" si="1"/>
        <v>0</v>
      </c>
      <c r="K18" s="5">
        <f t="shared" si="2"/>
        <v>0</v>
      </c>
    </row>
    <row r="19" spans="1:11" ht="25.5">
      <c r="A19" s="2">
        <v>9</v>
      </c>
      <c r="B19" s="10" t="s">
        <v>478</v>
      </c>
      <c r="C19" s="9"/>
      <c r="D19" s="9"/>
      <c r="E19" s="8" t="s">
        <v>11</v>
      </c>
      <c r="F19" s="11">
        <v>2</v>
      </c>
      <c r="G19" s="4"/>
      <c r="H19" s="4">
        <f t="shared" si="0"/>
        <v>0</v>
      </c>
      <c r="I19" s="2"/>
      <c r="J19" s="4">
        <f t="shared" si="1"/>
        <v>0</v>
      </c>
      <c r="K19" s="5">
        <f t="shared" si="2"/>
        <v>0</v>
      </c>
    </row>
    <row r="20" spans="1:11" ht="15" thickBot="1">
      <c r="A20" s="1"/>
      <c r="B20" s="1"/>
      <c r="C20" s="1"/>
      <c r="D20" s="1"/>
      <c r="E20" s="166" t="s">
        <v>9</v>
      </c>
      <c r="F20" s="167"/>
      <c r="G20" s="168"/>
      <c r="H20" s="66">
        <f>SUM(H11:H19)</f>
        <v>0</v>
      </c>
      <c r="I20" s="67"/>
      <c r="J20" s="67"/>
      <c r="K20" s="66">
        <f>SUM(K11:K19)</f>
        <v>0</v>
      </c>
    </row>
    <row r="21" spans="1:11" ht="38.25">
      <c r="A21" s="1"/>
      <c r="B21" s="26" t="s">
        <v>479</v>
      </c>
      <c r="C21" s="1"/>
      <c r="D21" s="1"/>
      <c r="E21" s="1"/>
      <c r="F21" s="1"/>
      <c r="G21" s="1"/>
      <c r="H21" s="1"/>
      <c r="I21" s="1"/>
      <c r="J21" s="1"/>
      <c r="K21" s="1"/>
    </row>
    <row r="22" spans="1:11">
      <c r="A22" s="1"/>
      <c r="B22" s="30"/>
      <c r="C22" s="1"/>
      <c r="D22" s="1"/>
      <c r="E22" s="1"/>
      <c r="F22" s="1"/>
      <c r="G22" s="1"/>
      <c r="H22" s="1"/>
      <c r="I22" s="1"/>
      <c r="J22" s="1"/>
      <c r="K22" s="1"/>
    </row>
    <row r="23" spans="1:11">
      <c r="A23" s="1"/>
      <c r="B23" s="1"/>
      <c r="C23" s="1"/>
      <c r="D23" s="1"/>
      <c r="E23" s="1"/>
      <c r="F23" s="1"/>
      <c r="G23" s="1"/>
      <c r="H23" s="169"/>
      <c r="I23" s="169"/>
      <c r="J23" s="169"/>
      <c r="K23" s="6"/>
    </row>
    <row r="25" spans="1:11">
      <c r="B25" s="72"/>
      <c r="C25" s="72"/>
      <c r="D25" s="72"/>
      <c r="E25" s="72"/>
      <c r="F25" s="72"/>
    </row>
    <row r="28" spans="1:11" ht="33" customHeight="1"/>
  </sheetData>
  <mergeCells count="17">
    <mergeCell ref="H23:J23"/>
    <mergeCell ref="F8:F9"/>
    <mergeCell ref="G8:G9"/>
    <mergeCell ref="H8:H9"/>
    <mergeCell ref="I8:J8"/>
    <mergeCell ref="E20:G20"/>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usz56">
    <pageSetUpPr fitToPage="1"/>
  </sheetPr>
  <dimension ref="A1:K26"/>
  <sheetViews>
    <sheetView workbookViewId="0">
      <selection activeCell="M9" sqref="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489</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38.25">
      <c r="A11" s="2">
        <v>1</v>
      </c>
      <c r="B11" s="10" t="s">
        <v>483</v>
      </c>
      <c r="C11" s="9"/>
      <c r="D11" s="9"/>
      <c r="E11" s="8" t="s">
        <v>11</v>
      </c>
      <c r="F11" s="11">
        <v>1200</v>
      </c>
      <c r="G11" s="4"/>
      <c r="H11" s="4">
        <f t="shared" ref="H11:H17" si="0">ROUND(F11*G11,2)</f>
        <v>0</v>
      </c>
      <c r="I11" s="2"/>
      <c r="J11" s="4">
        <f>+H11*I11%</f>
        <v>0</v>
      </c>
      <c r="K11" s="5">
        <f>ROUND(H11+J11,2)</f>
        <v>0</v>
      </c>
    </row>
    <row r="12" spans="1:11" ht="63.75">
      <c r="A12" s="2">
        <v>2</v>
      </c>
      <c r="B12" s="10" t="s">
        <v>482</v>
      </c>
      <c r="C12" s="9"/>
      <c r="D12" s="9"/>
      <c r="E12" s="8" t="s">
        <v>11</v>
      </c>
      <c r="F12" s="11">
        <v>100</v>
      </c>
      <c r="G12" s="4"/>
      <c r="H12" s="4">
        <f t="shared" si="0"/>
        <v>0</v>
      </c>
      <c r="I12" s="2"/>
      <c r="J12" s="4">
        <f t="shared" ref="J12:J17" si="1">+H12*I12%</f>
        <v>0</v>
      </c>
      <c r="K12" s="5">
        <f t="shared" ref="K12:K17" si="2">ROUND(H12+J12,2)</f>
        <v>0</v>
      </c>
    </row>
    <row r="13" spans="1:11" ht="63.75">
      <c r="A13" s="2">
        <v>3</v>
      </c>
      <c r="B13" s="10" t="s">
        <v>484</v>
      </c>
      <c r="C13" s="9"/>
      <c r="D13" s="9"/>
      <c r="E13" s="8" t="s">
        <v>11</v>
      </c>
      <c r="F13" s="11">
        <v>50</v>
      </c>
      <c r="G13" s="4"/>
      <c r="H13" s="4">
        <f t="shared" si="0"/>
        <v>0</v>
      </c>
      <c r="I13" s="2"/>
      <c r="J13" s="4">
        <f t="shared" si="1"/>
        <v>0</v>
      </c>
      <c r="K13" s="5">
        <f t="shared" si="2"/>
        <v>0</v>
      </c>
    </row>
    <row r="14" spans="1:11" ht="38.25">
      <c r="A14" s="2">
        <v>4</v>
      </c>
      <c r="B14" s="10" t="s">
        <v>485</v>
      </c>
      <c r="C14" s="9"/>
      <c r="D14" s="9"/>
      <c r="E14" s="8" t="s">
        <v>11</v>
      </c>
      <c r="F14" s="11">
        <v>30</v>
      </c>
      <c r="G14" s="4"/>
      <c r="H14" s="4">
        <f t="shared" si="0"/>
        <v>0</v>
      </c>
      <c r="I14" s="2"/>
      <c r="J14" s="4">
        <f t="shared" si="1"/>
        <v>0</v>
      </c>
      <c r="K14" s="5">
        <f t="shared" si="2"/>
        <v>0</v>
      </c>
    </row>
    <row r="15" spans="1:11" ht="76.5">
      <c r="A15" s="2">
        <v>5</v>
      </c>
      <c r="B15" s="10" t="s">
        <v>486</v>
      </c>
      <c r="C15" s="9"/>
      <c r="D15" s="9"/>
      <c r="E15" s="8" t="s">
        <v>11</v>
      </c>
      <c r="F15" s="11">
        <v>200</v>
      </c>
      <c r="G15" s="4"/>
      <c r="H15" s="4">
        <f t="shared" si="0"/>
        <v>0</v>
      </c>
      <c r="I15" s="2"/>
      <c r="J15" s="4">
        <f t="shared" si="1"/>
        <v>0</v>
      </c>
      <c r="K15" s="5">
        <f t="shared" si="2"/>
        <v>0</v>
      </c>
    </row>
    <row r="16" spans="1:11">
      <c r="A16" s="2">
        <v>6</v>
      </c>
      <c r="B16" s="10" t="s">
        <v>487</v>
      </c>
      <c r="C16" s="9"/>
      <c r="D16" s="9"/>
      <c r="E16" s="8" t="s">
        <v>11</v>
      </c>
      <c r="F16" s="11">
        <v>30</v>
      </c>
      <c r="G16" s="4"/>
      <c r="H16" s="4">
        <f t="shared" si="0"/>
        <v>0</v>
      </c>
      <c r="I16" s="2"/>
      <c r="J16" s="4">
        <f t="shared" si="1"/>
        <v>0</v>
      </c>
      <c r="K16" s="5">
        <f t="shared" si="2"/>
        <v>0</v>
      </c>
    </row>
    <row r="17" spans="1:11" ht="25.5">
      <c r="A17" s="2">
        <v>7</v>
      </c>
      <c r="B17" s="10" t="s">
        <v>488</v>
      </c>
      <c r="C17" s="9"/>
      <c r="D17" s="9"/>
      <c r="E17" s="8" t="s">
        <v>11</v>
      </c>
      <c r="F17" s="11">
        <v>200</v>
      </c>
      <c r="G17" s="4"/>
      <c r="H17" s="4">
        <f t="shared" si="0"/>
        <v>0</v>
      </c>
      <c r="I17" s="2"/>
      <c r="J17" s="4">
        <f t="shared" si="1"/>
        <v>0</v>
      </c>
      <c r="K17" s="5">
        <f t="shared" si="2"/>
        <v>0</v>
      </c>
    </row>
    <row r="18" spans="1:11" ht="15" thickBot="1">
      <c r="A18" s="1"/>
      <c r="B18" s="1"/>
      <c r="C18" s="1"/>
      <c r="D18" s="1"/>
      <c r="E18" s="166" t="s">
        <v>9</v>
      </c>
      <c r="F18" s="167"/>
      <c r="G18" s="168"/>
      <c r="H18" s="66">
        <f>SUM(H11:H17)</f>
        <v>0</v>
      </c>
      <c r="I18" s="67"/>
      <c r="J18" s="67"/>
      <c r="K18" s="66">
        <f>SUM(K11:K17)</f>
        <v>0</v>
      </c>
    </row>
    <row r="19" spans="1:11">
      <c r="A19" s="1"/>
      <c r="B19" s="26"/>
      <c r="C19" s="1"/>
      <c r="D19" s="1"/>
      <c r="E19" s="1"/>
      <c r="F19" s="1"/>
      <c r="G19" s="1"/>
      <c r="H19" s="1"/>
      <c r="I19" s="1"/>
      <c r="J19" s="1"/>
      <c r="K19" s="1"/>
    </row>
    <row r="20" spans="1:11">
      <c r="A20" s="1"/>
      <c r="B20" s="30"/>
      <c r="C20" s="1"/>
      <c r="D20" s="1"/>
      <c r="E20" s="1"/>
      <c r="F20" s="1"/>
      <c r="G20" s="1"/>
      <c r="H20" s="1"/>
      <c r="I20" s="1"/>
      <c r="J20" s="1"/>
      <c r="K20" s="1"/>
    </row>
    <row r="21" spans="1:11">
      <c r="A21" s="1"/>
      <c r="B21" s="1"/>
      <c r="C21" s="1"/>
      <c r="D21" s="1"/>
      <c r="E21" s="1"/>
      <c r="F21" s="1"/>
      <c r="G21" s="1"/>
      <c r="H21" s="169"/>
      <c r="I21" s="169"/>
      <c r="J21" s="169"/>
      <c r="K21" s="6"/>
    </row>
    <row r="26" spans="1:11" ht="33" customHeight="1"/>
  </sheetData>
  <mergeCells count="17">
    <mergeCell ref="H21:J21"/>
    <mergeCell ref="F8:F9"/>
    <mergeCell ref="G8:G9"/>
    <mergeCell ref="H8:H9"/>
    <mergeCell ref="I8:J8"/>
    <mergeCell ref="E18:G18"/>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Arkusz57">
    <pageSetUpPr fitToPage="1"/>
  </sheetPr>
  <dimension ref="A1:K36"/>
  <sheetViews>
    <sheetView topLeftCell="A21"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 bestFit="1" customWidth="1"/>
    <col min="11" max="11" width="11"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500</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32" customHeight="1">
      <c r="A11" s="2">
        <v>1</v>
      </c>
      <c r="B11" s="10" t="s">
        <v>490</v>
      </c>
      <c r="C11" s="9"/>
      <c r="D11" s="9"/>
      <c r="E11" s="8" t="s">
        <v>11</v>
      </c>
      <c r="F11" s="11">
        <v>15</v>
      </c>
      <c r="G11" s="4"/>
      <c r="H11" s="4">
        <f t="shared" ref="H11:H21" si="0">ROUND(F11*G11,2)</f>
        <v>0</v>
      </c>
      <c r="I11" s="2"/>
      <c r="J11" s="4">
        <f>+H11*I11%</f>
        <v>0</v>
      </c>
      <c r="K11" s="5">
        <f>ROUND(H11+J11,2)</f>
        <v>0</v>
      </c>
    </row>
    <row r="12" spans="1:11" ht="134.25" customHeight="1">
      <c r="A12" s="2">
        <v>2</v>
      </c>
      <c r="B12" s="10" t="s">
        <v>491</v>
      </c>
      <c r="C12" s="9"/>
      <c r="D12" s="9"/>
      <c r="E12" s="8" t="s">
        <v>11</v>
      </c>
      <c r="F12" s="11">
        <v>15</v>
      </c>
      <c r="G12" s="4"/>
      <c r="H12" s="4">
        <f t="shared" si="0"/>
        <v>0</v>
      </c>
      <c r="I12" s="2"/>
      <c r="J12" s="4">
        <f t="shared" ref="J12:J21" si="1">+H12*I12%</f>
        <v>0</v>
      </c>
      <c r="K12" s="5">
        <f t="shared" ref="K12:K21" si="2">ROUND(H12+J12,2)</f>
        <v>0</v>
      </c>
    </row>
    <row r="13" spans="1:11" ht="42" customHeight="1">
      <c r="A13" s="2">
        <v>3</v>
      </c>
      <c r="B13" s="10" t="s">
        <v>492</v>
      </c>
      <c r="C13" s="9"/>
      <c r="D13" s="9"/>
      <c r="E13" s="8" t="s">
        <v>11</v>
      </c>
      <c r="F13" s="11">
        <v>1</v>
      </c>
      <c r="G13" s="4"/>
      <c r="H13" s="4">
        <f t="shared" si="0"/>
        <v>0</v>
      </c>
      <c r="I13" s="2"/>
      <c r="J13" s="4">
        <f t="shared" si="1"/>
        <v>0</v>
      </c>
      <c r="K13" s="5">
        <f t="shared" si="2"/>
        <v>0</v>
      </c>
    </row>
    <row r="14" spans="1:11" ht="43.5" customHeight="1">
      <c r="A14" s="2">
        <v>4</v>
      </c>
      <c r="B14" s="10" t="s">
        <v>493</v>
      </c>
      <c r="C14" s="9"/>
      <c r="D14" s="9"/>
      <c r="E14" s="8" t="s">
        <v>11</v>
      </c>
      <c r="F14" s="11">
        <v>1</v>
      </c>
      <c r="G14" s="4"/>
      <c r="H14" s="4">
        <f t="shared" si="0"/>
        <v>0</v>
      </c>
      <c r="I14" s="2"/>
      <c r="J14" s="4">
        <f t="shared" si="1"/>
        <v>0</v>
      </c>
      <c r="K14" s="5">
        <f t="shared" si="2"/>
        <v>0</v>
      </c>
    </row>
    <row r="15" spans="1:11" ht="171.75" customHeight="1">
      <c r="A15" s="2">
        <v>5</v>
      </c>
      <c r="B15" s="10" t="s">
        <v>494</v>
      </c>
      <c r="C15" s="9"/>
      <c r="D15" s="9"/>
      <c r="E15" s="8" t="s">
        <v>11</v>
      </c>
      <c r="F15" s="11">
        <v>2</v>
      </c>
      <c r="G15" s="4"/>
      <c r="H15" s="4">
        <f t="shared" si="0"/>
        <v>0</v>
      </c>
      <c r="I15" s="2"/>
      <c r="J15" s="4">
        <f t="shared" si="1"/>
        <v>0</v>
      </c>
      <c r="K15" s="5">
        <f t="shared" si="2"/>
        <v>0</v>
      </c>
    </row>
    <row r="16" spans="1:11" ht="93.75" customHeight="1">
      <c r="A16" s="2">
        <v>6</v>
      </c>
      <c r="B16" s="10" t="s">
        <v>495</v>
      </c>
      <c r="C16" s="9"/>
      <c r="D16" s="9"/>
      <c r="E16" s="8" t="s">
        <v>11</v>
      </c>
      <c r="F16" s="11">
        <v>2</v>
      </c>
      <c r="G16" s="4"/>
      <c r="H16" s="4">
        <f t="shared" si="0"/>
        <v>0</v>
      </c>
      <c r="I16" s="2"/>
      <c r="J16" s="4">
        <f t="shared" si="1"/>
        <v>0</v>
      </c>
      <c r="K16" s="5">
        <f t="shared" si="2"/>
        <v>0</v>
      </c>
    </row>
    <row r="17" spans="1:11" ht="54.75" customHeight="1">
      <c r="A17" s="2">
        <v>7</v>
      </c>
      <c r="B17" s="10" t="s">
        <v>496</v>
      </c>
      <c r="C17" s="9"/>
      <c r="D17" s="9"/>
      <c r="E17" s="8" t="s">
        <v>11</v>
      </c>
      <c r="F17" s="11">
        <v>4</v>
      </c>
      <c r="G17" s="4"/>
      <c r="H17" s="4">
        <f t="shared" si="0"/>
        <v>0</v>
      </c>
      <c r="I17" s="2"/>
      <c r="J17" s="4">
        <f t="shared" si="1"/>
        <v>0</v>
      </c>
      <c r="K17" s="5">
        <f t="shared" si="2"/>
        <v>0</v>
      </c>
    </row>
    <row r="18" spans="1:11" ht="92.25" customHeight="1">
      <c r="A18" s="2">
        <v>8</v>
      </c>
      <c r="B18" s="10" t="s">
        <v>497</v>
      </c>
      <c r="C18" s="9"/>
      <c r="D18" s="9"/>
      <c r="E18" s="8" t="s">
        <v>11</v>
      </c>
      <c r="F18" s="11">
        <v>4</v>
      </c>
      <c r="G18" s="4"/>
      <c r="H18" s="4">
        <f t="shared" si="0"/>
        <v>0</v>
      </c>
      <c r="I18" s="2"/>
      <c r="J18" s="4">
        <f t="shared" si="1"/>
        <v>0</v>
      </c>
      <c r="K18" s="5">
        <f t="shared" si="2"/>
        <v>0</v>
      </c>
    </row>
    <row r="19" spans="1:11" ht="43.5" customHeight="1">
      <c r="A19" s="2">
        <v>9</v>
      </c>
      <c r="B19" s="10" t="s">
        <v>498</v>
      </c>
      <c r="C19" s="9"/>
      <c r="D19" s="9"/>
      <c r="E19" s="8" t="s">
        <v>11</v>
      </c>
      <c r="F19" s="11">
        <v>24</v>
      </c>
      <c r="G19" s="4"/>
      <c r="H19" s="4">
        <f t="shared" si="0"/>
        <v>0</v>
      </c>
      <c r="I19" s="2"/>
      <c r="J19" s="4">
        <f t="shared" si="1"/>
        <v>0</v>
      </c>
      <c r="K19" s="5">
        <f t="shared" si="2"/>
        <v>0</v>
      </c>
    </row>
    <row r="20" spans="1:11" ht="108" customHeight="1">
      <c r="A20" s="2">
        <v>10</v>
      </c>
      <c r="B20" s="10" t="s">
        <v>499</v>
      </c>
      <c r="C20" s="9"/>
      <c r="D20" s="9"/>
      <c r="E20" s="8" t="s">
        <v>13</v>
      </c>
      <c r="F20" s="11">
        <v>5</v>
      </c>
      <c r="G20" s="4"/>
      <c r="H20" s="4">
        <f t="shared" si="0"/>
        <v>0</v>
      </c>
      <c r="I20" s="2"/>
      <c r="J20" s="4">
        <f t="shared" si="1"/>
        <v>0</v>
      </c>
      <c r="K20" s="5">
        <f t="shared" si="2"/>
        <v>0</v>
      </c>
    </row>
    <row r="21" spans="1:11" ht="57.75" customHeight="1">
      <c r="A21" s="2">
        <v>11</v>
      </c>
      <c r="B21" s="10" t="s">
        <v>578</v>
      </c>
      <c r="C21" s="9"/>
      <c r="D21" s="9"/>
      <c r="E21" s="8" t="s">
        <v>11</v>
      </c>
      <c r="F21" s="11">
        <v>1</v>
      </c>
      <c r="G21" s="4"/>
      <c r="H21" s="4">
        <f t="shared" si="0"/>
        <v>0</v>
      </c>
      <c r="I21" s="2"/>
      <c r="J21" s="4">
        <f t="shared" si="1"/>
        <v>0</v>
      </c>
      <c r="K21" s="5">
        <f t="shared" si="2"/>
        <v>0</v>
      </c>
    </row>
    <row r="22" spans="1:11" ht="30.75" customHeight="1">
      <c r="A22" s="2">
        <v>12</v>
      </c>
      <c r="B22" s="10" t="s">
        <v>579</v>
      </c>
      <c r="C22" s="9"/>
      <c r="D22" s="9"/>
      <c r="E22" s="8" t="s">
        <v>11</v>
      </c>
      <c r="F22" s="11">
        <v>2</v>
      </c>
      <c r="G22" s="4"/>
      <c r="H22" s="4">
        <f t="shared" ref="H22:H27" si="3">ROUND(F22*G22,2)</f>
        <v>0</v>
      </c>
      <c r="I22" s="2"/>
      <c r="J22" s="4">
        <f t="shared" ref="J22:J27" si="4">+H22*I22%</f>
        <v>0</v>
      </c>
      <c r="K22" s="5">
        <f t="shared" ref="K22:K27" si="5">ROUND(H22+J22,2)</f>
        <v>0</v>
      </c>
    </row>
    <row r="23" spans="1:11" ht="40.5">
      <c r="A23" s="2">
        <v>13</v>
      </c>
      <c r="B23" s="10" t="s">
        <v>584</v>
      </c>
      <c r="C23" s="9"/>
      <c r="D23" s="9"/>
      <c r="E23" s="8" t="s">
        <v>11</v>
      </c>
      <c r="F23" s="11">
        <v>1</v>
      </c>
      <c r="G23" s="4"/>
      <c r="H23" s="4">
        <f t="shared" si="3"/>
        <v>0</v>
      </c>
      <c r="I23" s="2"/>
      <c r="J23" s="4">
        <f t="shared" si="4"/>
        <v>0</v>
      </c>
      <c r="K23" s="5">
        <f t="shared" si="5"/>
        <v>0</v>
      </c>
    </row>
    <row r="24" spans="1:11" ht="51">
      <c r="A24" s="2">
        <v>14</v>
      </c>
      <c r="B24" s="10" t="s">
        <v>580</v>
      </c>
      <c r="C24" s="9"/>
      <c r="D24" s="9"/>
      <c r="E24" s="8" t="s">
        <v>11</v>
      </c>
      <c r="F24" s="11">
        <v>2</v>
      </c>
      <c r="G24" s="4"/>
      <c r="H24" s="4">
        <f t="shared" si="3"/>
        <v>0</v>
      </c>
      <c r="I24" s="2"/>
      <c r="J24" s="4">
        <f t="shared" si="4"/>
        <v>0</v>
      </c>
      <c r="K24" s="5">
        <f t="shared" si="5"/>
        <v>0</v>
      </c>
    </row>
    <row r="25" spans="1:11" ht="51">
      <c r="A25" s="2">
        <v>15</v>
      </c>
      <c r="B25" s="10" t="s">
        <v>581</v>
      </c>
      <c r="C25" s="9"/>
      <c r="D25" s="9"/>
      <c r="E25" s="8" t="s">
        <v>13</v>
      </c>
      <c r="F25" s="11">
        <v>2</v>
      </c>
      <c r="G25" s="4"/>
      <c r="H25" s="4">
        <f t="shared" si="3"/>
        <v>0</v>
      </c>
      <c r="I25" s="2"/>
      <c r="J25" s="4">
        <f t="shared" si="4"/>
        <v>0</v>
      </c>
      <c r="K25" s="5">
        <f t="shared" si="5"/>
        <v>0</v>
      </c>
    </row>
    <row r="26" spans="1:11" ht="63.75">
      <c r="A26" s="2">
        <v>16</v>
      </c>
      <c r="B26" s="10" t="s">
        <v>582</v>
      </c>
      <c r="C26" s="9"/>
      <c r="D26" s="9"/>
      <c r="E26" s="8" t="s">
        <v>13</v>
      </c>
      <c r="F26" s="11">
        <v>2</v>
      </c>
      <c r="G26" s="4"/>
      <c r="H26" s="4">
        <f t="shared" si="3"/>
        <v>0</v>
      </c>
      <c r="I26" s="2"/>
      <c r="J26" s="4">
        <f t="shared" si="4"/>
        <v>0</v>
      </c>
      <c r="K26" s="5">
        <f t="shared" si="5"/>
        <v>0</v>
      </c>
    </row>
    <row r="27" spans="1:11" ht="38.25">
      <c r="A27" s="2">
        <v>17</v>
      </c>
      <c r="B27" s="10" t="s">
        <v>583</v>
      </c>
      <c r="C27" s="9"/>
      <c r="D27" s="9"/>
      <c r="E27" s="8" t="s">
        <v>13</v>
      </c>
      <c r="F27" s="11">
        <v>2</v>
      </c>
      <c r="G27" s="4"/>
      <c r="H27" s="4">
        <f t="shared" si="3"/>
        <v>0</v>
      </c>
      <c r="I27" s="2"/>
      <c r="J27" s="4">
        <f t="shared" si="4"/>
        <v>0</v>
      </c>
      <c r="K27" s="5">
        <f t="shared" si="5"/>
        <v>0</v>
      </c>
    </row>
    <row r="28" spans="1:11" ht="15" thickBot="1">
      <c r="A28" s="1"/>
      <c r="B28" s="1"/>
      <c r="C28" s="1"/>
      <c r="D28" s="1"/>
      <c r="E28" s="166" t="s">
        <v>9</v>
      </c>
      <c r="F28" s="167"/>
      <c r="G28" s="168"/>
      <c r="H28" s="66">
        <f>SUM(H11:H27)</f>
        <v>0</v>
      </c>
      <c r="I28" s="67"/>
      <c r="J28" s="67"/>
      <c r="K28" s="66">
        <f>SUM(K11:K27)</f>
        <v>0</v>
      </c>
    </row>
    <row r="29" spans="1:11">
      <c r="A29" s="1"/>
      <c r="B29" s="26"/>
      <c r="C29" s="1"/>
      <c r="D29" s="1"/>
      <c r="E29" s="1"/>
      <c r="F29" s="1"/>
      <c r="G29" s="1"/>
      <c r="H29" s="1"/>
      <c r="I29" s="1"/>
      <c r="J29" s="1"/>
      <c r="K29" s="1"/>
    </row>
    <row r="30" spans="1:11">
      <c r="A30" s="1"/>
      <c r="B30" s="30"/>
      <c r="C30" s="1"/>
      <c r="D30" s="1"/>
      <c r="E30" s="1"/>
      <c r="F30" s="1"/>
      <c r="G30" s="1"/>
      <c r="H30" s="1"/>
      <c r="I30" s="1"/>
      <c r="J30" s="1"/>
      <c r="K30" s="1"/>
    </row>
    <row r="31" spans="1:11">
      <c r="A31" s="1"/>
      <c r="B31" s="1"/>
      <c r="C31" s="1"/>
      <c r="D31" s="1"/>
      <c r="E31" s="1"/>
      <c r="F31" s="1"/>
      <c r="G31" s="1"/>
      <c r="H31" s="169"/>
      <c r="I31" s="169"/>
      <c r="J31" s="169"/>
      <c r="K31" s="6"/>
    </row>
    <row r="36" ht="33" customHeight="1"/>
  </sheetData>
  <mergeCells count="17">
    <mergeCell ref="H31:J31"/>
    <mergeCell ref="F8:F9"/>
    <mergeCell ref="G8:G9"/>
    <mergeCell ref="H8:H9"/>
    <mergeCell ref="I8:J8"/>
    <mergeCell ref="E28:G28"/>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Arkusz58">
    <pageSetUpPr fitToPage="1"/>
  </sheetPr>
  <dimension ref="A1:K22"/>
  <sheetViews>
    <sheetView zoomScaleNormal="100" workbookViewId="0">
      <selection activeCell="M10" sqref="M10"/>
    </sheetView>
  </sheetViews>
  <sheetFormatPr defaultRowHeight="14.25"/>
  <cols>
    <col min="1" max="1" width="6.25" customWidth="1"/>
    <col min="2" max="2" width="52.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503</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88">
      <c r="A11" s="2">
        <v>1</v>
      </c>
      <c r="B11" s="34" t="s">
        <v>722</v>
      </c>
      <c r="C11" s="9"/>
      <c r="D11" s="9"/>
      <c r="E11" s="8" t="s">
        <v>11</v>
      </c>
      <c r="F11" s="11">
        <v>450</v>
      </c>
      <c r="G11" s="4"/>
      <c r="H11" s="4">
        <f t="shared" ref="H11:H12" si="0">ROUND(F11*G11,2)</f>
        <v>0</v>
      </c>
      <c r="I11" s="2"/>
      <c r="J11" s="4">
        <f>+H11*I11%</f>
        <v>0</v>
      </c>
      <c r="K11" s="5">
        <f>ROUND(H11+J11,2)</f>
        <v>0</v>
      </c>
    </row>
    <row r="12" spans="1:11" ht="153">
      <c r="A12" s="2">
        <v>2</v>
      </c>
      <c r="B12" s="10" t="s">
        <v>755</v>
      </c>
      <c r="C12" s="9"/>
      <c r="D12" s="9"/>
      <c r="E12" s="8" t="s">
        <v>11</v>
      </c>
      <c r="F12" s="11">
        <v>15</v>
      </c>
      <c r="G12" s="4"/>
      <c r="H12" s="4">
        <f t="shared" si="0"/>
        <v>0</v>
      </c>
      <c r="I12" s="2"/>
      <c r="J12" s="4">
        <f t="shared" ref="J12" si="1">+H12*I12%</f>
        <v>0</v>
      </c>
      <c r="K12" s="5">
        <f t="shared" ref="K12" si="2">ROUND(H12+J12,2)</f>
        <v>0</v>
      </c>
    </row>
    <row r="13" spans="1:11" ht="395.25">
      <c r="A13" s="2">
        <v>3</v>
      </c>
      <c r="B13" s="137" t="s">
        <v>756</v>
      </c>
      <c r="C13" s="9"/>
      <c r="D13" s="9"/>
      <c r="E13" s="125" t="s">
        <v>11</v>
      </c>
      <c r="F13" s="126">
        <v>50</v>
      </c>
      <c r="G13" s="127"/>
      <c r="H13" s="127">
        <f>ROUND(F13*G13,2)</f>
        <v>0</v>
      </c>
      <c r="I13" s="128"/>
      <c r="J13" s="127">
        <f>H13*I13%</f>
        <v>0</v>
      </c>
      <c r="K13" s="129">
        <f>ROUND(H13+J13,2)</f>
        <v>0</v>
      </c>
    </row>
    <row r="14" spans="1:11" ht="15" thickBot="1">
      <c r="A14" s="1"/>
      <c r="B14" s="1"/>
      <c r="C14" s="1"/>
      <c r="D14" s="1"/>
      <c r="E14" s="166" t="s">
        <v>9</v>
      </c>
      <c r="F14" s="167"/>
      <c r="G14" s="168"/>
      <c r="H14" s="66">
        <f>SUM(H11:H12)</f>
        <v>0</v>
      </c>
      <c r="I14" s="67"/>
      <c r="J14" s="67"/>
      <c r="K14" s="66">
        <f>SUM(K11:K12)</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69"/>
      <c r="I17" s="169"/>
      <c r="J17" s="169"/>
      <c r="K17" s="6"/>
    </row>
    <row r="22" spans="1:11" ht="31.5" customHeight="1"/>
  </sheetData>
  <mergeCells count="17">
    <mergeCell ref="H17:J17"/>
    <mergeCell ref="F8:F9"/>
    <mergeCell ref="G8:G9"/>
    <mergeCell ref="H8:H9"/>
    <mergeCell ref="I8:J8"/>
    <mergeCell ref="E14:G14"/>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82" fitToHeight="0" orientation="landscape" r:id="rId1"/>
  <rowBreaks count="1" manualBreakCount="1">
    <brk id="11" max="1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Arkusz59">
    <pageSetUpPr fitToPage="1"/>
  </sheetPr>
  <dimension ref="A1:K22"/>
  <sheetViews>
    <sheetView workbookViewId="0">
      <selection activeCell="M13" sqref="M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505</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05" customHeight="1">
      <c r="A11" s="2">
        <v>1</v>
      </c>
      <c r="B11" s="10" t="s">
        <v>501</v>
      </c>
      <c r="C11" s="9"/>
      <c r="D11" s="9"/>
      <c r="E11" s="8" t="s">
        <v>11</v>
      </c>
      <c r="F11" s="11">
        <v>3000</v>
      </c>
      <c r="G11" s="4"/>
      <c r="H11" s="4">
        <f t="shared" ref="H11:H13" si="0">ROUND(F11*G11,2)</f>
        <v>0</v>
      </c>
      <c r="I11" s="2"/>
      <c r="J11" s="4">
        <f>+H11*I11%</f>
        <v>0</v>
      </c>
      <c r="K11" s="5">
        <f>ROUND(H11+J11,2)</f>
        <v>0</v>
      </c>
    </row>
    <row r="12" spans="1:11" ht="87" customHeight="1">
      <c r="A12" s="2">
        <v>2</v>
      </c>
      <c r="B12" s="10" t="s">
        <v>504</v>
      </c>
      <c r="C12" s="9"/>
      <c r="D12" s="9"/>
      <c r="E12" s="8" t="s">
        <v>11</v>
      </c>
      <c r="F12" s="11">
        <v>6000</v>
      </c>
      <c r="G12" s="4"/>
      <c r="H12" s="4">
        <f t="shared" si="0"/>
        <v>0</v>
      </c>
      <c r="I12" s="2"/>
      <c r="J12" s="4">
        <f t="shared" ref="J12:J13" si="1">+H12*I12%</f>
        <v>0</v>
      </c>
      <c r="K12" s="5">
        <f t="shared" ref="K12:K13" si="2">ROUND(H12+J12,2)</f>
        <v>0</v>
      </c>
    </row>
    <row r="13" spans="1:11" ht="165.75">
      <c r="A13" s="2">
        <v>3</v>
      </c>
      <c r="B13" s="10" t="s">
        <v>502</v>
      </c>
      <c r="C13" s="9"/>
      <c r="D13" s="9"/>
      <c r="E13" s="8" t="s">
        <v>11</v>
      </c>
      <c r="F13" s="11">
        <v>4000</v>
      </c>
      <c r="G13" s="4"/>
      <c r="H13" s="4">
        <f t="shared" si="0"/>
        <v>0</v>
      </c>
      <c r="I13" s="2"/>
      <c r="J13" s="4">
        <f t="shared" si="1"/>
        <v>0</v>
      </c>
      <c r="K13" s="5">
        <f t="shared" si="2"/>
        <v>0</v>
      </c>
    </row>
    <row r="14" spans="1:11" ht="15" thickBot="1">
      <c r="A14" s="1"/>
      <c r="B14" s="1"/>
      <c r="C14" s="1"/>
      <c r="D14" s="1"/>
      <c r="E14" s="166" t="s">
        <v>9</v>
      </c>
      <c r="F14" s="167"/>
      <c r="G14" s="168"/>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69"/>
      <c r="I17" s="169"/>
      <c r="J17" s="169"/>
      <c r="K17" s="6"/>
    </row>
    <row r="21" spans="1:11">
      <c r="K21" t="s">
        <v>714</v>
      </c>
    </row>
    <row r="22" spans="1:11" ht="34.5" customHeight="1"/>
  </sheetData>
  <mergeCells count="17">
    <mergeCell ref="H17:J17"/>
    <mergeCell ref="F8:F9"/>
    <mergeCell ref="G8:G9"/>
    <mergeCell ref="H8:H9"/>
    <mergeCell ref="I8:J8"/>
    <mergeCell ref="E14:G14"/>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Arkusz60">
    <pageSetUpPr fitToPage="1"/>
  </sheetPr>
  <dimension ref="A1:K20"/>
  <sheetViews>
    <sheetView workbookViewId="0">
      <selection activeCell="B4" sqref="B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507</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08.75" customHeight="1">
      <c r="A11" s="2">
        <v>1</v>
      </c>
      <c r="B11" s="10" t="s">
        <v>506</v>
      </c>
      <c r="C11" s="9"/>
      <c r="D11" s="9"/>
      <c r="E11" s="8" t="s">
        <v>11</v>
      </c>
      <c r="F11" s="11">
        <v>5000</v>
      </c>
      <c r="G11" s="4"/>
      <c r="H11" s="4">
        <f t="shared" ref="H11" si="0">ROUND(F11*G11,2)</f>
        <v>0</v>
      </c>
      <c r="I11" s="2"/>
      <c r="J11" s="4">
        <f>+H11*I11%</f>
        <v>0</v>
      </c>
      <c r="K11" s="5">
        <f>ROUND(H11+J11,2)</f>
        <v>0</v>
      </c>
    </row>
    <row r="12" spans="1:11" ht="15" thickBot="1">
      <c r="A12" s="1"/>
      <c r="B12" s="1"/>
      <c r="C12" s="1"/>
      <c r="D12" s="1"/>
      <c r="E12" s="166" t="s">
        <v>9</v>
      </c>
      <c r="F12" s="167"/>
      <c r="G12" s="168"/>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69"/>
      <c r="I15" s="169"/>
      <c r="J15" s="169"/>
      <c r="K15" s="6"/>
    </row>
    <row r="20" ht="34.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Arkusz61">
    <pageSetUpPr fitToPage="1"/>
  </sheetPr>
  <dimension ref="A1:K21"/>
  <sheetViews>
    <sheetView topLeftCell="A7" workbookViewId="0">
      <selection activeCell="L9" sqref="L9"/>
    </sheetView>
  </sheetViews>
  <sheetFormatPr defaultRowHeight="14.25"/>
  <cols>
    <col min="1" max="1" width="6.25" customWidth="1"/>
    <col min="2" max="2" width="42.2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766</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310.5" customHeight="1">
      <c r="A11" s="2">
        <v>1</v>
      </c>
      <c r="B11" s="89" t="s">
        <v>754</v>
      </c>
      <c r="C11" s="9"/>
      <c r="D11" s="9"/>
      <c r="E11" s="8" t="s">
        <v>11</v>
      </c>
      <c r="F11" s="11">
        <v>400</v>
      </c>
      <c r="G11" s="4"/>
      <c r="H11" s="4">
        <f t="shared" ref="H11:H12" si="0">ROUND(F11*G11,2)</f>
        <v>0</v>
      </c>
      <c r="I11" s="2"/>
      <c r="J11" s="4">
        <f>+H11*I11%</f>
        <v>0</v>
      </c>
      <c r="K11" s="5">
        <f>ROUND(H11+J11,2)</f>
        <v>0</v>
      </c>
    </row>
    <row r="12" spans="1:11" ht="182.25" customHeight="1">
      <c r="A12" s="2">
        <v>2</v>
      </c>
      <c r="B12" s="10" t="s">
        <v>753</v>
      </c>
      <c r="C12" s="9"/>
      <c r="D12" s="9"/>
      <c r="E12" s="8" t="s">
        <v>11</v>
      </c>
      <c r="F12" s="11">
        <v>30</v>
      </c>
      <c r="G12" s="4"/>
      <c r="H12" s="4">
        <f t="shared" si="0"/>
        <v>0</v>
      </c>
      <c r="I12" s="2"/>
      <c r="J12" s="4">
        <f t="shared" ref="J12" si="1">+H12*I12%</f>
        <v>0</v>
      </c>
      <c r="K12" s="5">
        <f t="shared" ref="K12" si="2">ROUND(H12+J12,2)</f>
        <v>0</v>
      </c>
    </row>
    <row r="13" spans="1:11" ht="15" thickBot="1">
      <c r="A13" s="1"/>
      <c r="B13" s="1"/>
      <c r="C13" s="1"/>
      <c r="D13" s="1"/>
      <c r="E13" s="166" t="s">
        <v>9</v>
      </c>
      <c r="F13" s="167"/>
      <c r="G13" s="168"/>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69"/>
      <c r="I16" s="169"/>
      <c r="J16" s="169"/>
      <c r="K16" s="6"/>
    </row>
    <row r="21" ht="33" customHeight="1"/>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89"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Arkusz62">
    <pageSetUpPr fitToPage="1"/>
  </sheetPr>
  <dimension ref="A1:K25"/>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514</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38.25">
      <c r="A11" s="2">
        <v>1</v>
      </c>
      <c r="B11" s="10" t="s">
        <v>510</v>
      </c>
      <c r="C11" s="9"/>
      <c r="D11" s="9"/>
      <c r="E11" s="8" t="s">
        <v>11</v>
      </c>
      <c r="F11" s="11">
        <v>20</v>
      </c>
      <c r="G11" s="4"/>
      <c r="H11" s="4">
        <f t="shared" ref="H11:H16" si="0">ROUND(F11*G11,2)</f>
        <v>0</v>
      </c>
      <c r="I11" s="2"/>
      <c r="J11" s="4">
        <f>+H11*I11%</f>
        <v>0</v>
      </c>
      <c r="K11" s="5">
        <f>ROUND(H11+J11,2)</f>
        <v>0</v>
      </c>
    </row>
    <row r="12" spans="1:11" ht="147.75" customHeight="1">
      <c r="A12" s="2">
        <v>2</v>
      </c>
      <c r="B12" s="10" t="s">
        <v>511</v>
      </c>
      <c r="C12" s="9"/>
      <c r="D12" s="9"/>
      <c r="E12" s="8" t="s">
        <v>11</v>
      </c>
      <c r="F12" s="11">
        <v>20</v>
      </c>
      <c r="G12" s="4"/>
      <c r="H12" s="4">
        <f t="shared" si="0"/>
        <v>0</v>
      </c>
      <c r="I12" s="2"/>
      <c r="J12" s="4">
        <f t="shared" ref="J12:J16" si="1">+H12*I12%</f>
        <v>0</v>
      </c>
      <c r="K12" s="5">
        <f t="shared" ref="K12:K16" si="2">ROUND(H12+J12,2)</f>
        <v>0</v>
      </c>
    </row>
    <row r="13" spans="1:11" ht="32.25" customHeight="1">
      <c r="A13" s="2">
        <v>3</v>
      </c>
      <c r="B13" s="10" t="s">
        <v>508</v>
      </c>
      <c r="C13" s="9"/>
      <c r="D13" s="9"/>
      <c r="E13" s="8" t="s">
        <v>11</v>
      </c>
      <c r="F13" s="11">
        <v>10</v>
      </c>
      <c r="G13" s="4"/>
      <c r="H13" s="4">
        <f t="shared" si="0"/>
        <v>0</v>
      </c>
      <c r="I13" s="2"/>
      <c r="J13" s="4">
        <f t="shared" si="1"/>
        <v>0</v>
      </c>
      <c r="K13" s="5">
        <f t="shared" si="2"/>
        <v>0</v>
      </c>
    </row>
    <row r="14" spans="1:11" ht="110.25" customHeight="1">
      <c r="A14" s="2">
        <v>4</v>
      </c>
      <c r="B14" s="10" t="s">
        <v>512</v>
      </c>
      <c r="C14" s="9"/>
      <c r="D14" s="9"/>
      <c r="E14" s="8" t="s">
        <v>11</v>
      </c>
      <c r="F14" s="11">
        <v>15</v>
      </c>
      <c r="G14" s="4"/>
      <c r="H14" s="4">
        <f t="shared" si="0"/>
        <v>0</v>
      </c>
      <c r="I14" s="2"/>
      <c r="J14" s="4">
        <f t="shared" si="1"/>
        <v>0</v>
      </c>
      <c r="K14" s="5">
        <f t="shared" si="2"/>
        <v>0</v>
      </c>
    </row>
    <row r="15" spans="1:11" ht="297" customHeight="1">
      <c r="A15" s="2">
        <v>5</v>
      </c>
      <c r="B15" s="10" t="s">
        <v>513</v>
      </c>
      <c r="C15" s="9"/>
      <c r="D15" s="9"/>
      <c r="E15" s="8" t="s">
        <v>11</v>
      </c>
      <c r="F15" s="11">
        <v>1</v>
      </c>
      <c r="G15" s="4"/>
      <c r="H15" s="4">
        <f t="shared" si="0"/>
        <v>0</v>
      </c>
      <c r="I15" s="2"/>
      <c r="J15" s="4">
        <f t="shared" si="1"/>
        <v>0</v>
      </c>
      <c r="K15" s="5">
        <f t="shared" si="2"/>
        <v>0</v>
      </c>
    </row>
    <row r="16" spans="1:11" ht="117" customHeight="1">
      <c r="A16" s="2">
        <v>6</v>
      </c>
      <c r="B16" s="10" t="s">
        <v>509</v>
      </c>
      <c r="C16" s="9"/>
      <c r="D16" s="9"/>
      <c r="E16" s="8" t="s">
        <v>11</v>
      </c>
      <c r="F16" s="11">
        <v>1</v>
      </c>
      <c r="G16" s="4"/>
      <c r="H16" s="4">
        <f t="shared" si="0"/>
        <v>0</v>
      </c>
      <c r="I16" s="2"/>
      <c r="J16" s="4">
        <f t="shared" si="1"/>
        <v>0</v>
      </c>
      <c r="K16" s="5">
        <f t="shared" si="2"/>
        <v>0</v>
      </c>
    </row>
    <row r="17" spans="1:11" ht="15" thickBot="1">
      <c r="A17" s="1"/>
      <c r="B17" s="1"/>
      <c r="C17" s="1"/>
      <c r="D17" s="1"/>
      <c r="E17" s="166" t="s">
        <v>9</v>
      </c>
      <c r="F17" s="167"/>
      <c r="G17" s="168"/>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69"/>
      <c r="I20" s="169"/>
      <c r="J20" s="169"/>
      <c r="K20" s="6"/>
    </row>
    <row r="25" spans="1:11" ht="28.5" customHeight="1"/>
  </sheetData>
  <mergeCells count="17">
    <mergeCell ref="H20:J20"/>
    <mergeCell ref="F8:F9"/>
    <mergeCell ref="G8:G9"/>
    <mergeCell ref="H8:H9"/>
    <mergeCell ref="I8:J8"/>
    <mergeCell ref="E17:G17"/>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Arkusz63">
    <pageSetUpPr fitToPage="1"/>
  </sheetPr>
  <dimension ref="A1:K20"/>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526</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42.25">
      <c r="A11" s="2">
        <v>1</v>
      </c>
      <c r="B11" s="10" t="s">
        <v>757</v>
      </c>
      <c r="C11" s="9"/>
      <c r="D11" s="9"/>
      <c r="E11" s="8" t="s">
        <v>11</v>
      </c>
      <c r="F11" s="11">
        <v>250</v>
      </c>
      <c r="G11" s="4"/>
      <c r="H11" s="4">
        <f t="shared" ref="H11" si="0">ROUND(F11*G11,2)</f>
        <v>0</v>
      </c>
      <c r="I11" s="2"/>
      <c r="J11" s="4">
        <f>+H11*I11%</f>
        <v>0</v>
      </c>
      <c r="K11" s="5">
        <f>ROUND(H11+J11,2)</f>
        <v>0</v>
      </c>
    </row>
    <row r="12" spans="1:11" ht="15" thickBot="1">
      <c r="A12" s="1"/>
      <c r="B12" s="1"/>
      <c r="C12" s="1"/>
      <c r="D12" s="1"/>
      <c r="E12" s="166" t="s">
        <v>9</v>
      </c>
      <c r="F12" s="167"/>
      <c r="G12" s="168"/>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69"/>
      <c r="I15" s="169"/>
      <c r="J15" s="169"/>
      <c r="K15" s="6"/>
    </row>
    <row r="20" ht="29.2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Arkusz64">
    <pageSetUpPr fitToPage="1"/>
  </sheetPr>
  <dimension ref="A1:K30"/>
  <sheetViews>
    <sheetView topLeftCell="A21"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75"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528</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66.75" customHeight="1">
      <c r="A11" s="2">
        <v>1</v>
      </c>
      <c r="B11" s="10" t="s">
        <v>515</v>
      </c>
      <c r="C11" s="9"/>
      <c r="D11" s="9"/>
      <c r="E11" s="8" t="s">
        <v>11</v>
      </c>
      <c r="F11" s="11">
        <v>2</v>
      </c>
      <c r="G11" s="4"/>
      <c r="H11" s="4">
        <f t="shared" ref="H11:H21" si="0">ROUND(F11*G11,2)</f>
        <v>0</v>
      </c>
      <c r="I11" s="2"/>
      <c r="J11" s="4">
        <f>+H11*I11%</f>
        <v>0</v>
      </c>
      <c r="K11" s="5">
        <f>ROUND(H11+J11,2)</f>
        <v>0</v>
      </c>
    </row>
    <row r="12" spans="1:11" ht="66" customHeight="1">
      <c r="A12" s="2">
        <v>2</v>
      </c>
      <c r="B12" s="10" t="s">
        <v>516</v>
      </c>
      <c r="C12" s="9"/>
      <c r="D12" s="9"/>
      <c r="E12" s="8" t="s">
        <v>11</v>
      </c>
      <c r="F12" s="11">
        <v>10</v>
      </c>
      <c r="G12" s="4"/>
      <c r="H12" s="4">
        <f t="shared" si="0"/>
        <v>0</v>
      </c>
      <c r="I12" s="2"/>
      <c r="J12" s="4">
        <f t="shared" ref="J12:J21" si="1">+H12*I12%</f>
        <v>0</v>
      </c>
      <c r="K12" s="5">
        <f t="shared" ref="K12:K21" si="2">ROUND(H12+J12,2)</f>
        <v>0</v>
      </c>
    </row>
    <row r="13" spans="1:11" ht="68.25" customHeight="1">
      <c r="A13" s="2">
        <v>3</v>
      </c>
      <c r="B13" s="89" t="s">
        <v>517</v>
      </c>
      <c r="C13" s="9"/>
      <c r="D13" s="9"/>
      <c r="E13" s="8" t="s">
        <v>11</v>
      </c>
      <c r="F13" s="11">
        <v>600</v>
      </c>
      <c r="G13" s="4"/>
      <c r="H13" s="4">
        <f t="shared" si="0"/>
        <v>0</v>
      </c>
      <c r="I13" s="2"/>
      <c r="J13" s="4">
        <f t="shared" si="1"/>
        <v>0</v>
      </c>
      <c r="K13" s="5">
        <f t="shared" si="2"/>
        <v>0</v>
      </c>
    </row>
    <row r="14" spans="1:11" ht="69" customHeight="1">
      <c r="A14" s="2">
        <v>4</v>
      </c>
      <c r="B14" s="10" t="s">
        <v>518</v>
      </c>
      <c r="C14" s="9"/>
      <c r="D14" s="9"/>
      <c r="E14" s="8" t="s">
        <v>11</v>
      </c>
      <c r="F14" s="11">
        <v>20</v>
      </c>
      <c r="G14" s="4"/>
      <c r="H14" s="4">
        <f t="shared" si="0"/>
        <v>0</v>
      </c>
      <c r="I14" s="2"/>
      <c r="J14" s="4">
        <f t="shared" si="1"/>
        <v>0</v>
      </c>
      <c r="K14" s="5">
        <f t="shared" si="2"/>
        <v>0</v>
      </c>
    </row>
    <row r="15" spans="1:11" ht="117.75" customHeight="1">
      <c r="A15" s="2">
        <v>5</v>
      </c>
      <c r="B15" s="10" t="s">
        <v>519</v>
      </c>
      <c r="C15" s="9"/>
      <c r="D15" s="9"/>
      <c r="E15" s="8" t="s">
        <v>11</v>
      </c>
      <c r="F15" s="11">
        <v>50</v>
      </c>
      <c r="G15" s="4"/>
      <c r="H15" s="4">
        <f t="shared" si="0"/>
        <v>0</v>
      </c>
      <c r="I15" s="2"/>
      <c r="J15" s="4">
        <f t="shared" si="1"/>
        <v>0</v>
      </c>
      <c r="K15" s="5">
        <f t="shared" si="2"/>
        <v>0</v>
      </c>
    </row>
    <row r="16" spans="1:11" ht="149.25" customHeight="1">
      <c r="A16" s="2">
        <v>6</v>
      </c>
      <c r="B16" s="10" t="s">
        <v>520</v>
      </c>
      <c r="C16" s="9"/>
      <c r="D16" s="9"/>
      <c r="E16" s="8" t="s">
        <v>11</v>
      </c>
      <c r="F16" s="11">
        <v>1000</v>
      </c>
      <c r="G16" s="4"/>
      <c r="H16" s="4">
        <f t="shared" si="0"/>
        <v>0</v>
      </c>
      <c r="I16" s="2"/>
      <c r="J16" s="4">
        <f t="shared" si="1"/>
        <v>0</v>
      </c>
      <c r="K16" s="5">
        <f t="shared" si="2"/>
        <v>0</v>
      </c>
    </row>
    <row r="17" spans="1:11" ht="38.25">
      <c r="A17" s="2">
        <v>7</v>
      </c>
      <c r="B17" s="10" t="s">
        <v>521</v>
      </c>
      <c r="C17" s="9"/>
      <c r="D17" s="9"/>
      <c r="E17" s="8" t="s">
        <v>11</v>
      </c>
      <c r="F17" s="11">
        <v>130</v>
      </c>
      <c r="G17" s="4"/>
      <c r="H17" s="4">
        <f t="shared" si="0"/>
        <v>0</v>
      </c>
      <c r="I17" s="2"/>
      <c r="J17" s="4">
        <f t="shared" si="1"/>
        <v>0</v>
      </c>
      <c r="K17" s="5">
        <f t="shared" si="2"/>
        <v>0</v>
      </c>
    </row>
    <row r="18" spans="1:11" ht="51">
      <c r="A18" s="2">
        <v>8</v>
      </c>
      <c r="B18" s="10" t="s">
        <v>522</v>
      </c>
      <c r="C18" s="9"/>
      <c r="D18" s="9"/>
      <c r="E18" s="8" t="s">
        <v>11</v>
      </c>
      <c r="F18" s="11">
        <v>20</v>
      </c>
      <c r="G18" s="4"/>
      <c r="H18" s="4">
        <f t="shared" si="0"/>
        <v>0</v>
      </c>
      <c r="I18" s="2"/>
      <c r="J18" s="4">
        <f t="shared" si="1"/>
        <v>0</v>
      </c>
      <c r="K18" s="5">
        <f t="shared" si="2"/>
        <v>0</v>
      </c>
    </row>
    <row r="19" spans="1:11" ht="51">
      <c r="A19" s="2">
        <v>9</v>
      </c>
      <c r="B19" s="10" t="s">
        <v>523</v>
      </c>
      <c r="C19" s="9"/>
      <c r="D19" s="9"/>
      <c r="E19" s="8" t="s">
        <v>13</v>
      </c>
      <c r="F19" s="11">
        <v>2</v>
      </c>
      <c r="G19" s="4"/>
      <c r="H19" s="4">
        <f t="shared" si="0"/>
        <v>0</v>
      </c>
      <c r="I19" s="2"/>
      <c r="J19" s="4">
        <f t="shared" si="1"/>
        <v>0</v>
      </c>
      <c r="K19" s="5">
        <f t="shared" si="2"/>
        <v>0</v>
      </c>
    </row>
    <row r="20" spans="1:11" ht="51">
      <c r="A20" s="2">
        <v>10</v>
      </c>
      <c r="B20" s="10" t="s">
        <v>524</v>
      </c>
      <c r="C20" s="9"/>
      <c r="D20" s="9"/>
      <c r="E20" s="8" t="s">
        <v>13</v>
      </c>
      <c r="F20" s="11">
        <v>2</v>
      </c>
      <c r="G20" s="4"/>
      <c r="H20" s="4">
        <f t="shared" si="0"/>
        <v>0</v>
      </c>
      <c r="I20" s="2"/>
      <c r="J20" s="4">
        <f t="shared" si="1"/>
        <v>0</v>
      </c>
      <c r="K20" s="5">
        <f t="shared" si="2"/>
        <v>0</v>
      </c>
    </row>
    <row r="21" spans="1:11" ht="96.75" customHeight="1">
      <c r="A21" s="2">
        <v>11</v>
      </c>
      <c r="B21" s="10" t="s">
        <v>525</v>
      </c>
      <c r="C21" s="9"/>
      <c r="D21" s="9"/>
      <c r="E21" s="8" t="s">
        <v>11</v>
      </c>
      <c r="F21" s="11">
        <v>30</v>
      </c>
      <c r="G21" s="4"/>
      <c r="H21" s="4">
        <f t="shared" si="0"/>
        <v>0</v>
      </c>
      <c r="I21" s="2"/>
      <c r="J21" s="4">
        <f t="shared" si="1"/>
        <v>0</v>
      </c>
      <c r="K21" s="5">
        <f t="shared" si="2"/>
        <v>0</v>
      </c>
    </row>
    <row r="22" spans="1:11" ht="15" thickBot="1">
      <c r="A22" s="1"/>
      <c r="B22" s="1"/>
      <c r="C22" s="1"/>
      <c r="D22" s="1"/>
      <c r="E22" s="166" t="s">
        <v>9</v>
      </c>
      <c r="F22" s="167"/>
      <c r="G22" s="168"/>
      <c r="H22" s="66">
        <f>SUM(H11:H21)</f>
        <v>0</v>
      </c>
      <c r="I22" s="67"/>
      <c r="J22" s="67"/>
      <c r="K22" s="66">
        <f>SUM(K11:K21)</f>
        <v>0</v>
      </c>
    </row>
    <row r="23" spans="1:11">
      <c r="A23" s="1"/>
      <c r="B23" s="26"/>
      <c r="C23" s="1"/>
      <c r="D23" s="1"/>
      <c r="E23" s="1"/>
      <c r="F23" s="1"/>
      <c r="G23" s="1"/>
      <c r="H23" s="1"/>
      <c r="I23" s="1"/>
      <c r="J23" s="1"/>
      <c r="K23" s="1"/>
    </row>
    <row r="24" spans="1:11">
      <c r="A24" s="1"/>
      <c r="B24" s="30"/>
      <c r="C24" s="1"/>
      <c r="D24" s="1"/>
      <c r="E24" s="1"/>
      <c r="F24" s="1"/>
      <c r="G24" s="1"/>
      <c r="H24" s="1"/>
      <c r="I24" s="1"/>
      <c r="J24" s="1"/>
      <c r="K24" s="1"/>
    </row>
    <row r="25" spans="1:11">
      <c r="A25" s="1"/>
      <c r="B25" s="1"/>
      <c r="C25" s="1"/>
      <c r="D25" s="1"/>
      <c r="E25" s="1"/>
      <c r="F25" s="1"/>
      <c r="G25" s="1"/>
      <c r="H25" s="169"/>
      <c r="I25" s="169"/>
      <c r="J25" s="169"/>
      <c r="K25" s="6"/>
    </row>
    <row r="30" spans="1:11" ht="32.25" customHeight="1"/>
  </sheetData>
  <mergeCells count="17">
    <mergeCell ref="H25:J25"/>
    <mergeCell ref="F8:F9"/>
    <mergeCell ref="G8:G9"/>
    <mergeCell ref="H8:H9"/>
    <mergeCell ref="I8:J8"/>
    <mergeCell ref="E22:G2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K29"/>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2.25" customWidth="1"/>
    <col min="11" max="11" width="12.875"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106</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c r="A11" s="2">
        <v>1</v>
      </c>
      <c r="B11" s="10" t="s">
        <v>107</v>
      </c>
      <c r="C11" s="9"/>
      <c r="D11" s="9"/>
      <c r="E11" s="8" t="s">
        <v>11</v>
      </c>
      <c r="F11" s="11">
        <v>50</v>
      </c>
      <c r="G11" s="4"/>
      <c r="H11" s="4">
        <f t="shared" ref="H11:H20" si="0">ROUND(F11*G11,2)</f>
        <v>0</v>
      </c>
      <c r="I11" s="2"/>
      <c r="J11" s="4">
        <f>+H11*I11%</f>
        <v>0</v>
      </c>
      <c r="K11" s="5">
        <f>ROUND(H11+J11,2)</f>
        <v>0</v>
      </c>
    </row>
    <row r="12" spans="1:11" ht="25.5">
      <c r="A12" s="2">
        <v>2</v>
      </c>
      <c r="B12" s="10" t="s">
        <v>108</v>
      </c>
      <c r="C12" s="9"/>
      <c r="D12" s="9"/>
      <c r="E12" s="8" t="s">
        <v>11</v>
      </c>
      <c r="F12" s="11">
        <v>750</v>
      </c>
      <c r="G12" s="4"/>
      <c r="H12" s="4">
        <f t="shared" si="0"/>
        <v>0</v>
      </c>
      <c r="I12" s="2"/>
      <c r="J12" s="4">
        <f t="shared" ref="J12:J20" si="1">+H12*I12%</f>
        <v>0</v>
      </c>
      <c r="K12" s="5">
        <f t="shared" ref="K12:K20" si="2">ROUND(H12+J12,2)</f>
        <v>0</v>
      </c>
    </row>
    <row r="13" spans="1:11" ht="25.5">
      <c r="A13" s="2">
        <v>3</v>
      </c>
      <c r="B13" s="10" t="s">
        <v>109</v>
      </c>
      <c r="C13" s="9"/>
      <c r="D13" s="9"/>
      <c r="E13" s="8" t="s">
        <v>11</v>
      </c>
      <c r="F13" s="11">
        <v>200</v>
      </c>
      <c r="G13" s="4"/>
      <c r="H13" s="4">
        <f t="shared" si="0"/>
        <v>0</v>
      </c>
      <c r="I13" s="2"/>
      <c r="J13" s="4">
        <f t="shared" si="1"/>
        <v>0</v>
      </c>
      <c r="K13" s="5">
        <f t="shared" si="2"/>
        <v>0</v>
      </c>
    </row>
    <row r="14" spans="1:11" ht="38.25">
      <c r="A14" s="2">
        <v>4</v>
      </c>
      <c r="B14" s="10" t="s">
        <v>110</v>
      </c>
      <c r="C14" s="9"/>
      <c r="D14" s="9"/>
      <c r="E14" s="8" t="s">
        <v>11</v>
      </c>
      <c r="F14" s="11">
        <v>500</v>
      </c>
      <c r="G14" s="4"/>
      <c r="H14" s="4">
        <f t="shared" si="0"/>
        <v>0</v>
      </c>
      <c r="I14" s="2"/>
      <c r="J14" s="4">
        <f t="shared" si="1"/>
        <v>0</v>
      </c>
      <c r="K14" s="5">
        <f t="shared" si="2"/>
        <v>0</v>
      </c>
    </row>
    <row r="15" spans="1:11" ht="25.5">
      <c r="A15" s="2">
        <v>5</v>
      </c>
      <c r="B15" s="10" t="s">
        <v>111</v>
      </c>
      <c r="C15" s="9"/>
      <c r="D15" s="9"/>
      <c r="E15" s="8" t="s">
        <v>11</v>
      </c>
      <c r="F15" s="11">
        <v>30</v>
      </c>
      <c r="G15" s="4"/>
      <c r="H15" s="4">
        <f t="shared" si="0"/>
        <v>0</v>
      </c>
      <c r="I15" s="2"/>
      <c r="J15" s="4">
        <f t="shared" si="1"/>
        <v>0</v>
      </c>
      <c r="K15" s="5">
        <f t="shared" si="2"/>
        <v>0</v>
      </c>
    </row>
    <row r="16" spans="1:11">
      <c r="A16" s="2">
        <v>6</v>
      </c>
      <c r="B16" s="10" t="s">
        <v>112</v>
      </c>
      <c r="C16" s="9"/>
      <c r="D16" s="9"/>
      <c r="E16" s="8" t="s">
        <v>11</v>
      </c>
      <c r="F16" s="11">
        <v>30</v>
      </c>
      <c r="G16" s="4"/>
      <c r="H16" s="4">
        <f t="shared" si="0"/>
        <v>0</v>
      </c>
      <c r="I16" s="2"/>
      <c r="J16" s="4">
        <f t="shared" si="1"/>
        <v>0</v>
      </c>
      <c r="K16" s="5">
        <f t="shared" si="2"/>
        <v>0</v>
      </c>
    </row>
    <row r="17" spans="1:11">
      <c r="A17" s="2">
        <v>7</v>
      </c>
      <c r="B17" s="10" t="s">
        <v>113</v>
      </c>
      <c r="C17" s="9"/>
      <c r="D17" s="9"/>
      <c r="E17" s="8" t="s">
        <v>11</v>
      </c>
      <c r="F17" s="11">
        <v>800</v>
      </c>
      <c r="G17" s="4"/>
      <c r="H17" s="4">
        <f t="shared" si="0"/>
        <v>0</v>
      </c>
      <c r="I17" s="2"/>
      <c r="J17" s="4">
        <f t="shared" si="1"/>
        <v>0</v>
      </c>
      <c r="K17" s="5">
        <f t="shared" si="2"/>
        <v>0</v>
      </c>
    </row>
    <row r="18" spans="1:11">
      <c r="A18" s="2">
        <v>8</v>
      </c>
      <c r="B18" s="10" t="s">
        <v>599</v>
      </c>
      <c r="C18" s="9"/>
      <c r="D18" s="9"/>
      <c r="E18" s="8" t="s">
        <v>11</v>
      </c>
      <c r="F18" s="11">
        <v>100</v>
      </c>
      <c r="G18" s="4"/>
      <c r="H18" s="4">
        <f t="shared" ref="H18" si="3">ROUND(F18*G18,2)</f>
        <v>0</v>
      </c>
      <c r="I18" s="2"/>
      <c r="J18" s="4">
        <f t="shared" ref="J18" si="4">+H18*I18%</f>
        <v>0</v>
      </c>
      <c r="K18" s="5">
        <f t="shared" ref="K18" si="5">ROUND(H18+J18,2)</f>
        <v>0</v>
      </c>
    </row>
    <row r="19" spans="1:11" ht="102">
      <c r="A19" s="2">
        <v>9</v>
      </c>
      <c r="B19" s="10" t="s">
        <v>644</v>
      </c>
      <c r="C19" s="9"/>
      <c r="D19" s="9"/>
      <c r="E19" s="8" t="s">
        <v>645</v>
      </c>
      <c r="F19" s="11">
        <v>480</v>
      </c>
      <c r="G19" s="4"/>
      <c r="H19" s="4">
        <f t="shared" si="0"/>
        <v>0</v>
      </c>
      <c r="I19" s="2"/>
      <c r="J19" s="4">
        <f t="shared" si="1"/>
        <v>0</v>
      </c>
      <c r="K19" s="5">
        <f t="shared" si="2"/>
        <v>0</v>
      </c>
    </row>
    <row r="20" spans="1:11" ht="127.5">
      <c r="A20" s="2">
        <v>10</v>
      </c>
      <c r="B20" s="89" t="s">
        <v>702</v>
      </c>
      <c r="C20" s="9"/>
      <c r="D20" s="9"/>
      <c r="E20" s="8" t="s">
        <v>645</v>
      </c>
      <c r="F20" s="11">
        <v>240</v>
      </c>
      <c r="G20" s="4"/>
      <c r="H20" s="4">
        <f t="shared" si="0"/>
        <v>0</v>
      </c>
      <c r="I20" s="2"/>
      <c r="J20" s="4">
        <f t="shared" si="1"/>
        <v>0</v>
      </c>
      <c r="K20" s="5">
        <f t="shared" si="2"/>
        <v>0</v>
      </c>
    </row>
    <row r="21" spans="1:11" ht="15" thickBot="1">
      <c r="A21" s="1"/>
      <c r="B21" s="1"/>
      <c r="C21" s="1"/>
      <c r="D21" s="1"/>
      <c r="E21" s="166" t="s">
        <v>9</v>
      </c>
      <c r="F21" s="167"/>
      <c r="G21" s="168"/>
      <c r="H21" s="66">
        <f>SUM(H11:H20)</f>
        <v>0</v>
      </c>
      <c r="I21" s="67"/>
      <c r="J21" s="67"/>
      <c r="K21" s="66">
        <f>SUM(K11:K20)</f>
        <v>0</v>
      </c>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69"/>
      <c r="I24" s="169"/>
      <c r="J24" s="169"/>
      <c r="K24" s="6"/>
    </row>
    <row r="29" spans="1:11" ht="36" customHeight="1"/>
  </sheetData>
  <mergeCells count="17">
    <mergeCell ref="A1:K1"/>
    <mergeCell ref="A2:K2"/>
    <mergeCell ref="A3:K3"/>
    <mergeCell ref="A5:K5"/>
    <mergeCell ref="K8:K9"/>
    <mergeCell ref="A6:K6"/>
    <mergeCell ref="A8:A9"/>
    <mergeCell ref="B8:B9"/>
    <mergeCell ref="C8:C9"/>
    <mergeCell ref="D8:D9"/>
    <mergeCell ref="E8:E9"/>
    <mergeCell ref="H24:J24"/>
    <mergeCell ref="F8:F9"/>
    <mergeCell ref="G8:G9"/>
    <mergeCell ref="H8:H9"/>
    <mergeCell ref="I8:J8"/>
    <mergeCell ref="E21:G21"/>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15DEF-AEE9-4BC3-A0CB-141AA558F0E8}">
  <sheetPr codeName="Arkusz10">
    <pageSetUpPr fitToPage="1"/>
  </sheetPr>
  <dimension ref="A1:K37"/>
  <sheetViews>
    <sheetView topLeftCell="A31"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75" customWidth="1"/>
    <col min="11" max="11" width="12.75"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529</v>
      </c>
      <c r="B6" s="167"/>
      <c r="C6" s="167"/>
      <c r="D6" s="167"/>
      <c r="E6" s="167"/>
      <c r="F6" s="167"/>
      <c r="G6" s="167"/>
      <c r="H6" s="167"/>
      <c r="I6" s="167"/>
      <c r="J6" s="167"/>
      <c r="K6" s="167"/>
    </row>
    <row r="7" spans="1:11">
      <c r="A7" s="109"/>
      <c r="B7" s="109"/>
      <c r="C7" s="109"/>
      <c r="D7" s="109"/>
      <c r="E7" s="109"/>
      <c r="F7" s="109"/>
      <c r="G7" s="109"/>
      <c r="H7" s="109"/>
      <c r="I7" s="109"/>
      <c r="J7" s="109"/>
      <c r="K7" s="109"/>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5.5">
      <c r="A11" s="40">
        <v>1</v>
      </c>
      <c r="B11" s="41" t="s">
        <v>670</v>
      </c>
      <c r="C11" s="42"/>
      <c r="D11" s="42"/>
      <c r="E11" s="43"/>
      <c r="F11" s="88"/>
      <c r="G11" s="40"/>
      <c r="H11" s="44"/>
      <c r="I11" s="40"/>
      <c r="J11" s="44"/>
      <c r="K11" s="45"/>
    </row>
    <row r="12" spans="1:11" ht="280.5">
      <c r="A12" s="2" t="s">
        <v>54</v>
      </c>
      <c r="B12" s="10" t="s">
        <v>671</v>
      </c>
      <c r="C12" s="9"/>
      <c r="D12" s="9"/>
      <c r="E12" s="8" t="s">
        <v>11</v>
      </c>
      <c r="F12" s="11">
        <v>15</v>
      </c>
      <c r="G12" s="2"/>
      <c r="H12" s="4">
        <f t="shared" ref="H12:H28" si="0">ROUND(F12*G12,2)</f>
        <v>0</v>
      </c>
      <c r="I12" s="2"/>
      <c r="J12" s="4">
        <f t="shared" ref="J12:J22" si="1">+H12*I12%</f>
        <v>0</v>
      </c>
      <c r="K12" s="5">
        <f t="shared" ref="K12:K28" si="2">ROUND(H12+J12,2)</f>
        <v>0</v>
      </c>
    </row>
    <row r="13" spans="1:11" ht="102">
      <c r="A13" s="2" t="s">
        <v>55</v>
      </c>
      <c r="B13" s="10" t="s">
        <v>672</v>
      </c>
      <c r="C13" s="9"/>
      <c r="D13" s="9"/>
      <c r="E13" s="8" t="s">
        <v>11</v>
      </c>
      <c r="F13" s="11">
        <v>50</v>
      </c>
      <c r="G13" s="2"/>
      <c r="H13" s="4">
        <f t="shared" si="0"/>
        <v>0</v>
      </c>
      <c r="I13" s="2"/>
      <c r="J13" s="4">
        <f t="shared" si="1"/>
        <v>0</v>
      </c>
      <c r="K13" s="5">
        <f t="shared" si="2"/>
        <v>0</v>
      </c>
    </row>
    <row r="14" spans="1:11" ht="25.5">
      <c r="A14" s="2" t="s">
        <v>413</v>
      </c>
      <c r="B14" s="89" t="s">
        <v>688</v>
      </c>
      <c r="C14" s="9"/>
      <c r="D14" s="9"/>
      <c r="E14" s="8" t="s">
        <v>11</v>
      </c>
      <c r="F14" s="11">
        <v>50</v>
      </c>
      <c r="G14" s="2"/>
      <c r="H14" s="4">
        <f t="shared" si="0"/>
        <v>0</v>
      </c>
      <c r="I14" s="2"/>
      <c r="J14" s="4">
        <f t="shared" si="1"/>
        <v>0</v>
      </c>
      <c r="K14" s="5">
        <f t="shared" si="2"/>
        <v>0</v>
      </c>
    </row>
    <row r="15" spans="1:11" ht="25.5">
      <c r="A15" s="40">
        <v>2</v>
      </c>
      <c r="B15" s="41" t="s">
        <v>673</v>
      </c>
      <c r="C15" s="42"/>
      <c r="D15" s="42"/>
      <c r="E15" s="43"/>
      <c r="F15" s="88"/>
      <c r="G15" s="40"/>
      <c r="H15" s="44"/>
      <c r="I15" s="40"/>
      <c r="J15" s="44"/>
      <c r="K15" s="45"/>
    </row>
    <row r="16" spans="1:11" ht="153">
      <c r="A16" s="2" t="s">
        <v>56</v>
      </c>
      <c r="B16" s="10" t="s">
        <v>679</v>
      </c>
      <c r="C16" s="9"/>
      <c r="D16" s="9"/>
      <c r="E16" s="8" t="s">
        <v>11</v>
      </c>
      <c r="F16" s="11">
        <v>50</v>
      </c>
      <c r="G16" s="2"/>
      <c r="H16" s="4">
        <v>220</v>
      </c>
      <c r="I16" s="2"/>
      <c r="J16" s="4">
        <f t="shared" si="1"/>
        <v>0</v>
      </c>
      <c r="K16" s="5">
        <f t="shared" si="2"/>
        <v>220</v>
      </c>
    </row>
    <row r="17" spans="1:11" ht="89.25">
      <c r="A17" s="2" t="s">
        <v>57</v>
      </c>
      <c r="B17" s="10" t="s">
        <v>674</v>
      </c>
      <c r="C17" s="9"/>
      <c r="D17" s="9"/>
      <c r="E17" s="8" t="s">
        <v>11</v>
      </c>
      <c r="F17" s="11">
        <v>50</v>
      </c>
      <c r="G17" s="2"/>
      <c r="H17" s="4">
        <v>130</v>
      </c>
      <c r="I17" s="2"/>
      <c r="J17" s="4">
        <f t="shared" si="1"/>
        <v>0</v>
      </c>
      <c r="K17" s="5">
        <f t="shared" si="2"/>
        <v>130</v>
      </c>
    </row>
    <row r="18" spans="1:11" ht="38.25">
      <c r="A18" s="110">
        <v>3</v>
      </c>
      <c r="B18" s="117" t="s">
        <v>678</v>
      </c>
      <c r="C18" s="111"/>
      <c r="D18" s="111"/>
      <c r="E18" s="112"/>
      <c r="F18" s="113"/>
      <c r="G18" s="114"/>
      <c r="H18" s="115"/>
      <c r="I18" s="114"/>
      <c r="J18" s="115"/>
      <c r="K18" s="116"/>
    </row>
    <row r="19" spans="1:11" ht="267.75">
      <c r="A19" s="2" t="s">
        <v>591</v>
      </c>
      <c r="B19" s="10" t="s">
        <v>680</v>
      </c>
      <c r="C19" s="9"/>
      <c r="D19" s="9"/>
      <c r="E19" s="8" t="s">
        <v>11</v>
      </c>
      <c r="F19" s="11">
        <v>50</v>
      </c>
      <c r="G19" s="2"/>
      <c r="H19" s="4">
        <f t="shared" si="0"/>
        <v>0</v>
      </c>
      <c r="I19" s="2"/>
      <c r="J19" s="4">
        <f t="shared" si="1"/>
        <v>0</v>
      </c>
      <c r="K19" s="5">
        <f t="shared" si="2"/>
        <v>0</v>
      </c>
    </row>
    <row r="20" spans="1:11" ht="63.75">
      <c r="A20" s="2" t="s">
        <v>592</v>
      </c>
      <c r="B20" s="10" t="s">
        <v>681</v>
      </c>
      <c r="C20" s="9"/>
      <c r="D20" s="9"/>
      <c r="E20" s="8" t="s">
        <v>11</v>
      </c>
      <c r="F20" s="11">
        <v>70</v>
      </c>
      <c r="G20" s="2"/>
      <c r="H20" s="4">
        <f t="shared" si="0"/>
        <v>0</v>
      </c>
      <c r="I20" s="2"/>
      <c r="J20" s="4">
        <f t="shared" si="1"/>
        <v>0</v>
      </c>
      <c r="K20" s="5">
        <f t="shared" si="2"/>
        <v>0</v>
      </c>
    </row>
    <row r="21" spans="1:11" ht="267.75">
      <c r="A21" s="2" t="s">
        <v>593</v>
      </c>
      <c r="B21" s="10" t="s">
        <v>682</v>
      </c>
      <c r="C21" s="9"/>
      <c r="D21" s="9"/>
      <c r="E21" s="8" t="s">
        <v>11</v>
      </c>
      <c r="F21" s="11">
        <v>50</v>
      </c>
      <c r="G21" s="2"/>
      <c r="H21" s="4">
        <f t="shared" si="0"/>
        <v>0</v>
      </c>
      <c r="I21" s="2"/>
      <c r="J21" s="4">
        <f t="shared" si="1"/>
        <v>0</v>
      </c>
      <c r="K21" s="5">
        <f t="shared" si="2"/>
        <v>0</v>
      </c>
    </row>
    <row r="22" spans="1:11" s="120" customFormat="1" ht="25.5">
      <c r="A22" s="81" t="s">
        <v>594</v>
      </c>
      <c r="B22" s="89" t="s">
        <v>687</v>
      </c>
      <c r="C22" s="119"/>
      <c r="D22" s="119"/>
      <c r="E22" s="8" t="s">
        <v>11</v>
      </c>
      <c r="F22" s="11">
        <v>20</v>
      </c>
      <c r="G22" s="81"/>
      <c r="H22" s="80">
        <f t="shared" si="0"/>
        <v>0</v>
      </c>
      <c r="I22" s="81"/>
      <c r="J22" s="80">
        <f t="shared" si="1"/>
        <v>0</v>
      </c>
      <c r="K22" s="82">
        <f t="shared" si="2"/>
        <v>0</v>
      </c>
    </row>
    <row r="23" spans="1:11" ht="25.5">
      <c r="A23" s="2" t="s">
        <v>693</v>
      </c>
      <c r="B23" s="10" t="s">
        <v>683</v>
      </c>
      <c r="C23" s="9"/>
      <c r="D23" s="9"/>
      <c r="E23" s="8" t="s">
        <v>11</v>
      </c>
      <c r="F23" s="11">
        <v>50</v>
      </c>
      <c r="G23" s="2"/>
      <c r="H23" s="4">
        <f t="shared" si="0"/>
        <v>0</v>
      </c>
      <c r="I23" s="2"/>
      <c r="J23" s="4">
        <f>+H23*I23%</f>
        <v>0</v>
      </c>
      <c r="K23" s="5">
        <f t="shared" si="2"/>
        <v>0</v>
      </c>
    </row>
    <row r="24" spans="1:11">
      <c r="A24" s="2" t="s">
        <v>694</v>
      </c>
      <c r="B24" s="10" t="s">
        <v>604</v>
      </c>
      <c r="C24" s="9"/>
      <c r="D24" s="9"/>
      <c r="E24" s="8" t="s">
        <v>11</v>
      </c>
      <c r="F24" s="11">
        <v>20</v>
      </c>
      <c r="G24" s="2"/>
      <c r="H24" s="4">
        <f t="shared" si="0"/>
        <v>0</v>
      </c>
      <c r="I24" s="2"/>
      <c r="J24" s="4">
        <f>+H24*I24%</f>
        <v>0</v>
      </c>
      <c r="K24" s="5">
        <f t="shared" si="2"/>
        <v>0</v>
      </c>
    </row>
    <row r="25" spans="1:11" ht="25.5">
      <c r="A25" s="40">
        <v>4</v>
      </c>
      <c r="B25" s="41" t="s">
        <v>684</v>
      </c>
      <c r="C25" s="42"/>
      <c r="D25" s="42"/>
      <c r="E25" s="43"/>
      <c r="F25" s="88"/>
      <c r="G25" s="40"/>
      <c r="H25" s="44"/>
      <c r="I25" s="40"/>
      <c r="J25" s="44"/>
      <c r="K25" s="45"/>
    </row>
    <row r="26" spans="1:11" ht="153">
      <c r="A26" s="2" t="s">
        <v>675</v>
      </c>
      <c r="B26" s="10" t="s">
        <v>685</v>
      </c>
      <c r="C26" s="9"/>
      <c r="D26" s="9"/>
      <c r="E26" s="8" t="s">
        <v>11</v>
      </c>
      <c r="F26" s="11">
        <v>100</v>
      </c>
      <c r="G26" s="2"/>
      <c r="H26" s="4">
        <f t="shared" ref="H26:H27" si="3">ROUND(F26*G26,2)</f>
        <v>0</v>
      </c>
      <c r="I26" s="2"/>
      <c r="J26" s="4">
        <f t="shared" ref="J26:J27" si="4">+H26*I26%</f>
        <v>0</v>
      </c>
      <c r="K26" s="5">
        <f t="shared" ref="K26:K27" si="5">ROUND(H26+J26,2)</f>
        <v>0</v>
      </c>
    </row>
    <row r="27" spans="1:11" ht="89.25">
      <c r="A27" s="2" t="s">
        <v>676</v>
      </c>
      <c r="B27" s="10" t="s">
        <v>686</v>
      </c>
      <c r="C27" s="9"/>
      <c r="D27" s="9"/>
      <c r="E27" s="8" t="s">
        <v>11</v>
      </c>
      <c r="F27" s="11">
        <v>100</v>
      </c>
      <c r="G27" s="2"/>
      <c r="H27" s="4">
        <f t="shared" si="3"/>
        <v>0</v>
      </c>
      <c r="I27" s="2"/>
      <c r="J27" s="4">
        <f t="shared" si="4"/>
        <v>0</v>
      </c>
      <c r="K27" s="5">
        <f t="shared" si="5"/>
        <v>0</v>
      </c>
    </row>
    <row r="28" spans="1:11" ht="25.5">
      <c r="A28" s="2" t="s">
        <v>677</v>
      </c>
      <c r="B28" s="10" t="s">
        <v>527</v>
      </c>
      <c r="C28" s="9"/>
      <c r="D28" s="9"/>
      <c r="E28" s="8" t="s">
        <v>11</v>
      </c>
      <c r="F28" s="11">
        <v>2</v>
      </c>
      <c r="G28" s="2"/>
      <c r="H28" s="4">
        <f t="shared" si="0"/>
        <v>0</v>
      </c>
      <c r="I28" s="2"/>
      <c r="J28" s="4">
        <f>+H28*I28%</f>
        <v>0</v>
      </c>
      <c r="K28" s="5">
        <f t="shared" si="2"/>
        <v>0</v>
      </c>
    </row>
    <row r="29" spans="1:11" ht="15" thickBot="1">
      <c r="A29" s="109"/>
      <c r="B29" s="109"/>
      <c r="C29" s="109"/>
      <c r="D29" s="109"/>
      <c r="E29" s="166" t="s">
        <v>9</v>
      </c>
      <c r="F29" s="167"/>
      <c r="G29" s="168"/>
      <c r="H29" s="66"/>
      <c r="I29" s="67"/>
      <c r="J29" s="67"/>
      <c r="K29" s="66"/>
    </row>
    <row r="30" spans="1:11">
      <c r="A30" s="109"/>
      <c r="B30" s="109"/>
      <c r="C30" s="109"/>
      <c r="D30" s="109"/>
      <c r="E30" s="109"/>
      <c r="F30" s="109"/>
      <c r="G30" s="109"/>
      <c r="H30" s="109"/>
      <c r="I30" s="109"/>
      <c r="J30" s="109"/>
      <c r="K30" s="109"/>
    </row>
    <row r="31" spans="1:11">
      <c r="A31" s="109"/>
      <c r="B31" s="109"/>
      <c r="C31" s="109"/>
      <c r="D31" s="109"/>
      <c r="E31" s="109"/>
      <c r="F31" s="109"/>
      <c r="G31" s="109"/>
      <c r="H31" s="109"/>
      <c r="I31" s="109"/>
      <c r="J31" s="109"/>
      <c r="K31" s="109"/>
    </row>
    <row r="32" spans="1:11">
      <c r="A32" s="109"/>
      <c r="B32" s="109"/>
      <c r="C32" s="109"/>
      <c r="D32" s="109"/>
      <c r="E32" s="109"/>
      <c r="F32" s="109"/>
      <c r="G32" s="109"/>
      <c r="H32" s="169"/>
      <c r="I32" s="169"/>
      <c r="J32" s="169"/>
      <c r="K32" s="108"/>
    </row>
    <row r="37" ht="28.5" customHeight="1"/>
  </sheetData>
  <mergeCells count="17">
    <mergeCell ref="A1:K1"/>
    <mergeCell ref="A2:K2"/>
    <mergeCell ref="A3:K3"/>
    <mergeCell ref="A5:K5"/>
    <mergeCell ref="K8:K9"/>
    <mergeCell ref="E29:G29"/>
    <mergeCell ref="H32:J32"/>
    <mergeCell ref="A6:K6"/>
    <mergeCell ref="A8:A9"/>
    <mergeCell ref="B8:B9"/>
    <mergeCell ref="C8:C9"/>
    <mergeCell ref="D8:D9"/>
    <mergeCell ref="E8:E9"/>
    <mergeCell ref="F8:F9"/>
    <mergeCell ref="G8:G9"/>
    <mergeCell ref="H8:H9"/>
    <mergeCell ref="I8:J8"/>
  </mergeCells>
  <pageMargins left="0.7" right="0.7" top="0.75" bottom="0.75" header="0.3" footer="0.3"/>
  <pageSetup paperSize="9" scale="89"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Arkusz68">
    <pageSetUpPr fitToPage="1"/>
  </sheetPr>
  <dimension ref="A1:K20"/>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531</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14.75">
      <c r="A11" s="2">
        <v>1</v>
      </c>
      <c r="B11" s="10" t="s">
        <v>530</v>
      </c>
      <c r="C11" s="9"/>
      <c r="D11" s="9"/>
      <c r="E11" s="8" t="s">
        <v>11</v>
      </c>
      <c r="F11" s="11">
        <v>400</v>
      </c>
      <c r="G11" s="4"/>
      <c r="H11" s="4">
        <f t="shared" ref="H11" si="0">ROUND(F11*G11,2)</f>
        <v>0</v>
      </c>
      <c r="I11" s="2"/>
      <c r="J11" s="4">
        <f>+H11*I11%</f>
        <v>0</v>
      </c>
      <c r="K11" s="5">
        <f>ROUND(H11+J11,2)</f>
        <v>0</v>
      </c>
    </row>
    <row r="12" spans="1:11" ht="15" thickBot="1">
      <c r="A12" s="1"/>
      <c r="B12" s="1"/>
      <c r="C12" s="1"/>
      <c r="D12" s="1"/>
      <c r="E12" s="166" t="s">
        <v>9</v>
      </c>
      <c r="F12" s="167"/>
      <c r="G12" s="168"/>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69"/>
      <c r="I15" s="169"/>
      <c r="J15" s="169"/>
      <c r="K15" s="6"/>
    </row>
    <row r="20" ht="27"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Arkusz69">
    <pageSetUpPr fitToPage="1"/>
  </sheetPr>
  <dimension ref="A1:K17"/>
  <sheetViews>
    <sheetView workbookViewId="0">
      <selection activeCell="B7" sqref="B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534</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19.25" customHeight="1">
      <c r="A11" s="2">
        <v>1</v>
      </c>
      <c r="B11" s="10" t="s">
        <v>532</v>
      </c>
      <c r="C11" s="9"/>
      <c r="D11" s="9"/>
      <c r="E11" s="8" t="s">
        <v>11</v>
      </c>
      <c r="F11" s="11">
        <v>4200</v>
      </c>
      <c r="G11" s="4"/>
      <c r="H11" s="4">
        <f t="shared" ref="H11:H13" si="0">ROUND(F11*G11,2)</f>
        <v>0</v>
      </c>
      <c r="I11" s="2"/>
      <c r="J11" s="4">
        <f>+H11*I11%</f>
        <v>0</v>
      </c>
      <c r="K11" s="5">
        <f>ROUND(H11+J11,2)</f>
        <v>0</v>
      </c>
    </row>
    <row r="12" spans="1:11" ht="171" customHeight="1">
      <c r="A12" s="2">
        <v>2</v>
      </c>
      <c r="B12" s="10" t="s">
        <v>535</v>
      </c>
      <c r="C12" s="9"/>
      <c r="D12" s="9"/>
      <c r="E12" s="8" t="s">
        <v>11</v>
      </c>
      <c r="F12" s="11">
        <v>50000</v>
      </c>
      <c r="G12" s="4"/>
      <c r="H12" s="4">
        <f t="shared" si="0"/>
        <v>0</v>
      </c>
      <c r="I12" s="2"/>
      <c r="J12" s="4">
        <f t="shared" ref="J12:J13" si="1">+H12*I12%</f>
        <v>0</v>
      </c>
      <c r="K12" s="5">
        <f t="shared" ref="K12:K13" si="2">ROUND(H12+J12,2)</f>
        <v>0</v>
      </c>
    </row>
    <row r="13" spans="1:11">
      <c r="A13" s="2">
        <v>3</v>
      </c>
      <c r="B13" s="10" t="s">
        <v>533</v>
      </c>
      <c r="C13" s="9"/>
      <c r="D13" s="9"/>
      <c r="E13" s="8" t="s">
        <v>11</v>
      </c>
      <c r="F13" s="11">
        <v>150</v>
      </c>
      <c r="G13" s="4"/>
      <c r="H13" s="4">
        <f t="shared" si="0"/>
        <v>0</v>
      </c>
      <c r="I13" s="2"/>
      <c r="J13" s="4">
        <f t="shared" si="1"/>
        <v>0</v>
      </c>
      <c r="K13" s="5">
        <f t="shared" si="2"/>
        <v>0</v>
      </c>
    </row>
    <row r="14" spans="1:11" ht="15" thickBot="1">
      <c r="A14" s="1"/>
      <c r="B14" s="1"/>
      <c r="C14" s="1"/>
      <c r="D14" s="1"/>
      <c r="E14" s="166" t="s">
        <v>9</v>
      </c>
      <c r="F14" s="167"/>
      <c r="G14" s="168"/>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69"/>
      <c r="I17" s="169"/>
      <c r="J17" s="169"/>
      <c r="K17" s="6"/>
    </row>
  </sheetData>
  <mergeCells count="17">
    <mergeCell ref="H17:J17"/>
    <mergeCell ref="F8:F9"/>
    <mergeCell ref="G8:G9"/>
    <mergeCell ref="H8:H9"/>
    <mergeCell ref="I8:J8"/>
    <mergeCell ref="E14:G14"/>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Arkusz70">
    <pageSetUpPr fitToPage="1"/>
  </sheetPr>
  <dimension ref="A1:K31"/>
  <sheetViews>
    <sheetView workbookViewId="0">
      <selection activeCell="B7" sqref="B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549</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c r="A11" s="2">
        <v>1</v>
      </c>
      <c r="B11" s="10" t="s">
        <v>536</v>
      </c>
      <c r="C11" s="9"/>
      <c r="D11" s="9"/>
      <c r="E11" s="8" t="s">
        <v>11</v>
      </c>
      <c r="F11" s="11">
        <v>5</v>
      </c>
      <c r="G11" s="4"/>
      <c r="H11" s="4">
        <f t="shared" ref="H11:H22" si="0">ROUND(F11*G11,2)</f>
        <v>0</v>
      </c>
      <c r="I11" s="2"/>
      <c r="J11" s="4">
        <f>+H11*I11%</f>
        <v>0</v>
      </c>
      <c r="K11" s="5">
        <f>ROUND(H11+J11,2)</f>
        <v>0</v>
      </c>
    </row>
    <row r="12" spans="1:11">
      <c r="A12" s="2">
        <v>2</v>
      </c>
      <c r="B12" s="10" t="s">
        <v>537</v>
      </c>
      <c r="C12" s="9"/>
      <c r="D12" s="9"/>
      <c r="E12" s="8" t="s">
        <v>11</v>
      </c>
      <c r="F12" s="11">
        <v>8</v>
      </c>
      <c r="G12" s="4"/>
      <c r="H12" s="4">
        <f t="shared" si="0"/>
        <v>0</v>
      </c>
      <c r="I12" s="2"/>
      <c r="J12" s="4">
        <f t="shared" ref="J12:J22" si="1">+H12*I12%</f>
        <v>0</v>
      </c>
      <c r="K12" s="5">
        <f t="shared" ref="K12:K22" si="2">ROUND(H12+J12,2)</f>
        <v>0</v>
      </c>
    </row>
    <row r="13" spans="1:11">
      <c r="A13" s="2">
        <v>3</v>
      </c>
      <c r="B13" s="10" t="s">
        <v>538</v>
      </c>
      <c r="C13" s="9"/>
      <c r="D13" s="9"/>
      <c r="E13" s="8" t="s">
        <v>11</v>
      </c>
      <c r="F13" s="11">
        <v>8</v>
      </c>
      <c r="G13" s="4"/>
      <c r="H13" s="4">
        <f t="shared" si="0"/>
        <v>0</v>
      </c>
      <c r="I13" s="2"/>
      <c r="J13" s="4">
        <f t="shared" si="1"/>
        <v>0</v>
      </c>
      <c r="K13" s="5">
        <f t="shared" si="2"/>
        <v>0</v>
      </c>
    </row>
    <row r="14" spans="1:11">
      <c r="A14" s="2">
        <v>4</v>
      </c>
      <c r="B14" s="10" t="s">
        <v>539</v>
      </c>
      <c r="C14" s="9"/>
      <c r="D14" s="9"/>
      <c r="E14" s="8" t="s">
        <v>11</v>
      </c>
      <c r="F14" s="11">
        <v>5</v>
      </c>
      <c r="G14" s="4"/>
      <c r="H14" s="4">
        <f t="shared" si="0"/>
        <v>0</v>
      </c>
      <c r="I14" s="2"/>
      <c r="J14" s="4">
        <f t="shared" si="1"/>
        <v>0</v>
      </c>
      <c r="K14" s="5">
        <f t="shared" si="2"/>
        <v>0</v>
      </c>
    </row>
    <row r="15" spans="1:11">
      <c r="A15" s="2">
        <v>5</v>
      </c>
      <c r="B15" s="10" t="s">
        <v>540</v>
      </c>
      <c r="C15" s="9"/>
      <c r="D15" s="9"/>
      <c r="E15" s="8" t="s">
        <v>11</v>
      </c>
      <c r="F15" s="11">
        <v>1000</v>
      </c>
      <c r="G15" s="4"/>
      <c r="H15" s="4">
        <f t="shared" si="0"/>
        <v>0</v>
      </c>
      <c r="I15" s="2"/>
      <c r="J15" s="4">
        <f t="shared" si="1"/>
        <v>0</v>
      </c>
      <c r="K15" s="5">
        <f t="shared" si="2"/>
        <v>0</v>
      </c>
    </row>
    <row r="16" spans="1:11">
      <c r="A16" s="2">
        <v>6</v>
      </c>
      <c r="B16" s="10" t="s">
        <v>541</v>
      </c>
      <c r="C16" s="9"/>
      <c r="D16" s="9"/>
      <c r="E16" s="8" t="s">
        <v>11</v>
      </c>
      <c r="F16" s="11">
        <v>1000</v>
      </c>
      <c r="G16" s="4"/>
      <c r="H16" s="4">
        <f t="shared" si="0"/>
        <v>0</v>
      </c>
      <c r="I16" s="2"/>
      <c r="J16" s="4">
        <f t="shared" si="1"/>
        <v>0</v>
      </c>
      <c r="K16" s="5">
        <f t="shared" si="2"/>
        <v>0</v>
      </c>
    </row>
    <row r="17" spans="1:11">
      <c r="A17" s="2">
        <v>7</v>
      </c>
      <c r="B17" s="10" t="s">
        <v>542</v>
      </c>
      <c r="C17" s="9"/>
      <c r="D17" s="9"/>
      <c r="E17" s="8" t="s">
        <v>11</v>
      </c>
      <c r="F17" s="11">
        <v>1000</v>
      </c>
      <c r="G17" s="4"/>
      <c r="H17" s="4">
        <f t="shared" si="0"/>
        <v>0</v>
      </c>
      <c r="I17" s="2"/>
      <c r="J17" s="4">
        <f t="shared" si="1"/>
        <v>0</v>
      </c>
      <c r="K17" s="5">
        <f t="shared" si="2"/>
        <v>0</v>
      </c>
    </row>
    <row r="18" spans="1:11">
      <c r="A18" s="2">
        <v>8</v>
      </c>
      <c r="B18" s="10" t="s">
        <v>543</v>
      </c>
      <c r="C18" s="9"/>
      <c r="D18" s="9"/>
      <c r="E18" s="8" t="s">
        <v>11</v>
      </c>
      <c r="F18" s="11">
        <v>1500</v>
      </c>
      <c r="G18" s="4"/>
      <c r="H18" s="4">
        <f t="shared" si="0"/>
        <v>0</v>
      </c>
      <c r="I18" s="2"/>
      <c r="J18" s="4">
        <f t="shared" si="1"/>
        <v>0</v>
      </c>
      <c r="K18" s="5">
        <f t="shared" si="2"/>
        <v>0</v>
      </c>
    </row>
    <row r="19" spans="1:11">
      <c r="A19" s="2">
        <v>9</v>
      </c>
      <c r="B19" s="10" t="s">
        <v>544</v>
      </c>
      <c r="C19" s="9"/>
      <c r="D19" s="9"/>
      <c r="E19" s="8" t="s">
        <v>11</v>
      </c>
      <c r="F19" s="11">
        <v>1000</v>
      </c>
      <c r="G19" s="4"/>
      <c r="H19" s="4">
        <f t="shared" si="0"/>
        <v>0</v>
      </c>
      <c r="I19" s="2"/>
      <c r="J19" s="4">
        <f t="shared" si="1"/>
        <v>0</v>
      </c>
      <c r="K19" s="5">
        <f t="shared" si="2"/>
        <v>0</v>
      </c>
    </row>
    <row r="20" spans="1:11">
      <c r="A20" s="2">
        <v>10</v>
      </c>
      <c r="B20" s="10" t="s">
        <v>545</v>
      </c>
      <c r="C20" s="9"/>
      <c r="D20" s="9"/>
      <c r="E20" s="8" t="s">
        <v>11</v>
      </c>
      <c r="F20" s="11">
        <v>2000</v>
      </c>
      <c r="G20" s="4"/>
      <c r="H20" s="4">
        <f t="shared" si="0"/>
        <v>0</v>
      </c>
      <c r="I20" s="2"/>
      <c r="J20" s="4">
        <f t="shared" si="1"/>
        <v>0</v>
      </c>
      <c r="K20" s="5">
        <f t="shared" si="2"/>
        <v>0</v>
      </c>
    </row>
    <row r="21" spans="1:11">
      <c r="A21" s="2">
        <v>11</v>
      </c>
      <c r="B21" s="10" t="s">
        <v>546</v>
      </c>
      <c r="C21" s="9"/>
      <c r="D21" s="9"/>
      <c r="E21" s="8" t="s">
        <v>11</v>
      </c>
      <c r="F21" s="11">
        <v>1000</v>
      </c>
      <c r="G21" s="4"/>
      <c r="H21" s="4">
        <f t="shared" si="0"/>
        <v>0</v>
      </c>
      <c r="I21" s="2"/>
      <c r="J21" s="4">
        <f t="shared" si="1"/>
        <v>0</v>
      </c>
      <c r="K21" s="5">
        <f t="shared" si="2"/>
        <v>0</v>
      </c>
    </row>
    <row r="22" spans="1:11">
      <c r="A22" s="2">
        <v>12</v>
      </c>
      <c r="B22" s="10" t="s">
        <v>547</v>
      </c>
      <c r="C22" s="9"/>
      <c r="D22" s="9"/>
      <c r="E22" s="8" t="s">
        <v>13</v>
      </c>
      <c r="F22" s="11">
        <v>2</v>
      </c>
      <c r="G22" s="4"/>
      <c r="H22" s="4">
        <f t="shared" si="0"/>
        <v>0</v>
      </c>
      <c r="I22" s="2"/>
      <c r="J22" s="4">
        <f t="shared" si="1"/>
        <v>0</v>
      </c>
      <c r="K22" s="5">
        <f t="shared" si="2"/>
        <v>0</v>
      </c>
    </row>
    <row r="23" spans="1:11" ht="15" thickBot="1">
      <c r="A23" s="1"/>
      <c r="B23" s="1"/>
      <c r="C23" s="1"/>
      <c r="D23" s="1"/>
      <c r="E23" s="166" t="s">
        <v>9</v>
      </c>
      <c r="F23" s="167"/>
      <c r="G23" s="168"/>
      <c r="H23" s="66">
        <f>SUM(H11:H22)</f>
        <v>0</v>
      </c>
      <c r="I23" s="67"/>
      <c r="J23" s="67"/>
      <c r="K23" s="66">
        <f>SUM(K11:K22)</f>
        <v>0</v>
      </c>
    </row>
    <row r="24" spans="1:11" ht="76.5">
      <c r="A24" s="1"/>
      <c r="B24" s="26" t="s">
        <v>548</v>
      </c>
      <c r="C24" s="1"/>
      <c r="D24" s="1"/>
      <c r="E24" s="1"/>
      <c r="F24" s="1"/>
      <c r="G24" s="1"/>
      <c r="H24" s="1"/>
      <c r="I24" s="1"/>
      <c r="J24" s="1"/>
      <c r="K24" s="1"/>
    </row>
    <row r="25" spans="1:11">
      <c r="A25" s="1"/>
      <c r="B25" s="30"/>
      <c r="C25" s="1"/>
      <c r="D25" s="1"/>
      <c r="E25" s="1"/>
      <c r="F25" s="1"/>
      <c r="G25" s="1"/>
      <c r="H25" s="1"/>
      <c r="I25" s="1"/>
      <c r="J25" s="1"/>
      <c r="K25" s="1"/>
    </row>
    <row r="26" spans="1:11">
      <c r="A26" s="1"/>
      <c r="B26" s="1"/>
      <c r="C26" s="1"/>
      <c r="D26" s="1"/>
      <c r="E26" s="1"/>
      <c r="F26" s="1"/>
      <c r="G26" s="1"/>
      <c r="H26" s="169"/>
      <c r="I26" s="169"/>
      <c r="J26" s="169"/>
      <c r="K26" s="6"/>
    </row>
    <row r="31" spans="1:11" ht="31.5" customHeight="1"/>
  </sheetData>
  <mergeCells count="17">
    <mergeCell ref="H26:J26"/>
    <mergeCell ref="F8:F9"/>
    <mergeCell ref="G8:G9"/>
    <mergeCell ref="H8:H9"/>
    <mergeCell ref="I8:J8"/>
    <mergeCell ref="E23:G2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Arkusz71">
    <pageSetUpPr fitToPage="1"/>
  </sheetPr>
  <dimension ref="A1:K20"/>
  <sheetViews>
    <sheetView workbookViewId="0">
      <selection activeCell="L11" sqref="L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550</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35.75" customHeight="1">
      <c r="A11" s="2">
        <v>1</v>
      </c>
      <c r="B11" s="10" t="s">
        <v>551</v>
      </c>
      <c r="C11" s="9"/>
      <c r="D11" s="9"/>
      <c r="E11" s="8" t="s">
        <v>11</v>
      </c>
      <c r="F11" s="11">
        <v>10</v>
      </c>
      <c r="G11" s="4"/>
      <c r="H11" s="4">
        <f t="shared" ref="H11" si="0">ROUND(F11*G11,2)</f>
        <v>0</v>
      </c>
      <c r="I11" s="2"/>
      <c r="J11" s="4">
        <f>+H11*I11%</f>
        <v>0</v>
      </c>
      <c r="K11" s="5">
        <f>ROUND(H11+J11,2)</f>
        <v>0</v>
      </c>
    </row>
    <row r="12" spans="1:11" ht="15" thickBot="1">
      <c r="A12" s="1"/>
      <c r="B12" s="1"/>
      <c r="C12" s="1"/>
      <c r="D12" s="1"/>
      <c r="E12" s="166" t="s">
        <v>9</v>
      </c>
      <c r="F12" s="167"/>
      <c r="G12" s="168"/>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69"/>
      <c r="I15" s="169"/>
      <c r="J15" s="169"/>
      <c r="K15" s="6"/>
    </row>
    <row r="20" ht="30"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Arkusz72">
    <pageSetUpPr fitToPage="1"/>
  </sheetPr>
  <dimension ref="A1:K24"/>
  <sheetViews>
    <sheetView workbookViewId="0">
      <selection activeCell="B7" sqref="B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11.875"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614</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38.25">
      <c r="A11" s="2">
        <v>1</v>
      </c>
      <c r="B11" s="10" t="s">
        <v>552</v>
      </c>
      <c r="C11" s="9"/>
      <c r="D11" s="9"/>
      <c r="E11" s="8" t="s">
        <v>11</v>
      </c>
      <c r="F11" s="11">
        <v>500</v>
      </c>
      <c r="G11" s="4"/>
      <c r="H11" s="4">
        <f t="shared" ref="H11:H15" si="0">ROUND(F11*G11,2)</f>
        <v>0</v>
      </c>
      <c r="I11" s="2"/>
      <c r="J11" s="4">
        <f>+H11*I11%</f>
        <v>0</v>
      </c>
      <c r="K11" s="5">
        <f>ROUND(H11+J11,2)</f>
        <v>0</v>
      </c>
    </row>
    <row r="12" spans="1:11" ht="38.25">
      <c r="A12" s="2">
        <v>2</v>
      </c>
      <c r="B12" s="10" t="s">
        <v>553</v>
      </c>
      <c r="C12" s="9"/>
      <c r="D12" s="9"/>
      <c r="E12" s="8" t="s">
        <v>11</v>
      </c>
      <c r="F12" s="11">
        <v>800</v>
      </c>
      <c r="G12" s="4"/>
      <c r="H12" s="4">
        <f t="shared" si="0"/>
        <v>0</v>
      </c>
      <c r="I12" s="2"/>
      <c r="J12" s="4">
        <f t="shared" ref="J12:J15" si="1">+H12*I12%</f>
        <v>0</v>
      </c>
      <c r="K12" s="5">
        <f t="shared" ref="K12:K15" si="2">ROUND(H12+J12,2)</f>
        <v>0</v>
      </c>
    </row>
    <row r="13" spans="1:11" ht="38.25">
      <c r="A13" s="2">
        <v>3</v>
      </c>
      <c r="B13" s="10" t="s">
        <v>554</v>
      </c>
      <c r="C13" s="9"/>
      <c r="D13" s="9"/>
      <c r="E13" s="8" t="s">
        <v>11</v>
      </c>
      <c r="F13" s="11">
        <v>2500</v>
      </c>
      <c r="G13" s="4"/>
      <c r="H13" s="4">
        <f t="shared" si="0"/>
        <v>0</v>
      </c>
      <c r="I13" s="2"/>
      <c r="J13" s="4">
        <f t="shared" si="1"/>
        <v>0</v>
      </c>
      <c r="K13" s="5">
        <f t="shared" si="2"/>
        <v>0</v>
      </c>
    </row>
    <row r="14" spans="1:11" ht="25.5">
      <c r="A14" s="2">
        <v>4</v>
      </c>
      <c r="B14" s="10" t="s">
        <v>555</v>
      </c>
      <c r="C14" s="9"/>
      <c r="D14" s="9"/>
      <c r="E14" s="8" t="s">
        <v>11</v>
      </c>
      <c r="F14" s="11">
        <v>10000</v>
      </c>
      <c r="G14" s="4"/>
      <c r="H14" s="4">
        <f t="shared" si="0"/>
        <v>0</v>
      </c>
      <c r="I14" s="2"/>
      <c r="J14" s="4">
        <f t="shared" si="1"/>
        <v>0</v>
      </c>
      <c r="K14" s="5">
        <f t="shared" si="2"/>
        <v>0</v>
      </c>
    </row>
    <row r="15" spans="1:11" ht="38.25">
      <c r="A15" s="2">
        <v>5</v>
      </c>
      <c r="B15" s="10" t="s">
        <v>556</v>
      </c>
      <c r="C15" s="9"/>
      <c r="D15" s="9"/>
      <c r="E15" s="8" t="s">
        <v>11</v>
      </c>
      <c r="F15" s="11">
        <v>4000</v>
      </c>
      <c r="G15" s="4"/>
      <c r="H15" s="4">
        <f t="shared" si="0"/>
        <v>0</v>
      </c>
      <c r="I15" s="2"/>
      <c r="J15" s="4">
        <f t="shared" si="1"/>
        <v>0</v>
      </c>
      <c r="K15" s="5">
        <f t="shared" si="2"/>
        <v>0</v>
      </c>
    </row>
    <row r="16" spans="1:11" ht="15" thickBot="1">
      <c r="A16" s="1"/>
      <c r="B16" s="1"/>
      <c r="C16" s="1"/>
      <c r="D16" s="1"/>
      <c r="E16" s="166" t="s">
        <v>9</v>
      </c>
      <c r="F16" s="167"/>
      <c r="G16" s="168"/>
      <c r="H16" s="66">
        <f>SUM(H11:H15)</f>
        <v>0</v>
      </c>
      <c r="I16" s="67"/>
      <c r="J16" s="67"/>
      <c r="K16" s="66">
        <f>SUM(K11:K15)</f>
        <v>0</v>
      </c>
    </row>
    <row r="17" spans="1:11" ht="38.25">
      <c r="A17" s="1"/>
      <c r="B17" s="26" t="s">
        <v>557</v>
      </c>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69"/>
      <c r="I19" s="169"/>
      <c r="J19" s="169"/>
      <c r="K19" s="6"/>
    </row>
    <row r="24" spans="1:11" ht="28.5" customHeight="1"/>
  </sheetData>
  <mergeCells count="17">
    <mergeCell ref="H19:J19"/>
    <mergeCell ref="F8:F9"/>
    <mergeCell ref="G8:G9"/>
    <mergeCell ref="H8:H9"/>
    <mergeCell ref="I8:J8"/>
    <mergeCell ref="E16:G16"/>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Arkusz73">
    <pageSetUpPr fitToPage="1"/>
  </sheetPr>
  <dimension ref="A1:K21"/>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560</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94.5" customHeight="1">
      <c r="A11" s="2">
        <v>1</v>
      </c>
      <c r="B11" s="10" t="s">
        <v>558</v>
      </c>
      <c r="C11" s="9"/>
      <c r="D11" s="9"/>
      <c r="E11" s="8" t="s">
        <v>11</v>
      </c>
      <c r="F11" s="11">
        <v>1800</v>
      </c>
      <c r="G11" s="4"/>
      <c r="H11" s="4">
        <f t="shared" ref="H11:H12" si="0">ROUND(F11*G11,2)</f>
        <v>0</v>
      </c>
      <c r="I11" s="2"/>
      <c r="J11" s="4">
        <f>+H11*I11%</f>
        <v>0</v>
      </c>
      <c r="K11" s="5">
        <f>ROUND(H11+J11,2)</f>
        <v>0</v>
      </c>
    </row>
    <row r="12" spans="1:11" ht="63.75">
      <c r="A12" s="2">
        <v>2</v>
      </c>
      <c r="B12" s="10" t="s">
        <v>559</v>
      </c>
      <c r="C12" s="9"/>
      <c r="D12" s="9"/>
      <c r="E12" s="8" t="s">
        <v>11</v>
      </c>
      <c r="F12" s="11">
        <v>700</v>
      </c>
      <c r="G12" s="4"/>
      <c r="H12" s="4">
        <f t="shared" si="0"/>
        <v>0</v>
      </c>
      <c r="I12" s="2"/>
      <c r="J12" s="4">
        <f t="shared" ref="J12" si="1">+H12*I12%</f>
        <v>0</v>
      </c>
      <c r="K12" s="5">
        <f t="shared" ref="K12" si="2">ROUND(H12+J12,2)</f>
        <v>0</v>
      </c>
    </row>
    <row r="13" spans="1:11" ht="15" thickBot="1">
      <c r="A13" s="1"/>
      <c r="B13" s="1"/>
      <c r="C13" s="1"/>
      <c r="D13" s="1"/>
      <c r="E13" s="166" t="s">
        <v>9</v>
      </c>
      <c r="F13" s="167"/>
      <c r="G13" s="168"/>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69"/>
      <c r="I16" s="169"/>
      <c r="J16" s="169"/>
      <c r="K16" s="6"/>
    </row>
    <row r="21" ht="33" customHeight="1"/>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Arkusz75">
    <pageSetUpPr fitToPage="1"/>
  </sheetPr>
  <dimension ref="A1:K20"/>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636</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38.25">
      <c r="A11" s="2">
        <v>1</v>
      </c>
      <c r="B11" s="10" t="s">
        <v>561</v>
      </c>
      <c r="C11" s="9"/>
      <c r="D11" s="9"/>
      <c r="E11" s="8" t="s">
        <v>11</v>
      </c>
      <c r="F11" s="11">
        <v>1200</v>
      </c>
      <c r="G11" s="4"/>
      <c r="H11" s="4">
        <f t="shared" ref="H11" si="0">ROUND(F11*G11,2)</f>
        <v>0</v>
      </c>
      <c r="I11" s="2"/>
      <c r="J11" s="4">
        <f>+H11*I11%</f>
        <v>0</v>
      </c>
      <c r="K11" s="5">
        <f>ROUND(H11+J11,2)</f>
        <v>0</v>
      </c>
    </row>
    <row r="12" spans="1:11" ht="15" thickBot="1">
      <c r="A12" s="1"/>
      <c r="B12" s="1"/>
      <c r="C12" s="1"/>
      <c r="D12" s="1"/>
      <c r="E12" s="166" t="s">
        <v>9</v>
      </c>
      <c r="F12" s="167"/>
      <c r="G12" s="168"/>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69"/>
      <c r="I15" s="169"/>
      <c r="J15" s="169"/>
      <c r="K15" s="6"/>
    </row>
    <row r="20" ht="29.2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Arkusz76">
    <pageSetUpPr fitToPage="1"/>
  </sheetPr>
  <dimension ref="A1:K21"/>
  <sheetViews>
    <sheetView workbookViewId="0">
      <selection activeCell="B15" sqref="B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660</v>
      </c>
      <c r="B6" s="167"/>
      <c r="C6" s="167"/>
      <c r="D6" s="167"/>
      <c r="E6" s="167"/>
      <c r="F6" s="167"/>
      <c r="G6" s="167"/>
      <c r="H6" s="167"/>
      <c r="I6" s="167"/>
      <c r="J6" s="167"/>
      <c r="K6" s="167"/>
    </row>
    <row r="7" spans="1:11">
      <c r="A7" s="136"/>
      <c r="B7" s="136"/>
      <c r="C7" s="136"/>
      <c r="D7" s="136"/>
      <c r="E7" s="136"/>
      <c r="F7" s="136"/>
      <c r="G7" s="136"/>
      <c r="H7" s="136"/>
      <c r="I7" s="136"/>
      <c r="J7" s="136"/>
      <c r="K7" s="136"/>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38.25">
      <c r="A11" s="2">
        <v>1</v>
      </c>
      <c r="B11" s="10" t="s">
        <v>562</v>
      </c>
      <c r="C11" s="9"/>
      <c r="D11" s="9"/>
      <c r="E11" s="8" t="s">
        <v>11</v>
      </c>
      <c r="F11" s="11">
        <v>10</v>
      </c>
      <c r="G11" s="4"/>
      <c r="H11" s="4">
        <f t="shared" ref="H11:H12" si="0">ROUND(F11*G11,2)</f>
        <v>0</v>
      </c>
      <c r="I11" s="2"/>
      <c r="J11" s="4">
        <f>+H11*I11%</f>
        <v>0</v>
      </c>
      <c r="K11" s="5">
        <f>ROUND(H11+J11,2)</f>
        <v>0</v>
      </c>
    </row>
    <row r="12" spans="1:11" ht="38.25">
      <c r="A12" s="2">
        <v>2</v>
      </c>
      <c r="B12" s="10" t="s">
        <v>563</v>
      </c>
      <c r="C12" s="9"/>
      <c r="D12" s="9"/>
      <c r="E12" s="8" t="s">
        <v>11</v>
      </c>
      <c r="F12" s="11">
        <v>40</v>
      </c>
      <c r="G12" s="4"/>
      <c r="H12" s="4">
        <f t="shared" si="0"/>
        <v>0</v>
      </c>
      <c r="I12" s="2"/>
      <c r="J12" s="4">
        <f t="shared" ref="J12" si="1">+H12*I12%</f>
        <v>0</v>
      </c>
      <c r="K12" s="5">
        <f t="shared" ref="K12" si="2">ROUND(H12+J12,2)</f>
        <v>0</v>
      </c>
    </row>
    <row r="13" spans="1:11" ht="15" thickBot="1">
      <c r="A13" s="1"/>
      <c r="B13" s="1"/>
      <c r="C13" s="1"/>
      <c r="D13" s="1"/>
      <c r="E13" s="166" t="s">
        <v>9</v>
      </c>
      <c r="F13" s="167"/>
      <c r="G13" s="168"/>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69"/>
      <c r="I16" s="169"/>
      <c r="J16" s="169"/>
      <c r="K16" s="6"/>
    </row>
    <row r="21" ht="29.25" customHeight="1"/>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Arkusz77">
    <pageSetUpPr fitToPage="1"/>
  </sheetPr>
  <dimension ref="A1:K22"/>
  <sheetViews>
    <sheetView workbookViewId="0">
      <selection activeCell="L9" sqref="L9"/>
    </sheetView>
  </sheetViews>
  <sheetFormatPr defaultRowHeight="14.25"/>
  <cols>
    <col min="2" max="2" width="23.875"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663</v>
      </c>
      <c r="B6" s="167"/>
      <c r="C6" s="167"/>
      <c r="D6" s="167"/>
      <c r="E6" s="167"/>
      <c r="F6" s="167"/>
      <c r="G6" s="167"/>
      <c r="H6" s="167"/>
      <c r="I6" s="167"/>
      <c r="J6" s="167"/>
      <c r="K6" s="167"/>
    </row>
    <row r="7" spans="1:11">
      <c r="A7" s="37"/>
      <c r="B7" s="37"/>
      <c r="C7" s="37"/>
      <c r="D7" s="37"/>
      <c r="E7" s="37"/>
      <c r="F7" s="37"/>
      <c r="G7" s="37"/>
      <c r="H7" s="37"/>
      <c r="I7" s="37"/>
      <c r="J7" s="37"/>
      <c r="K7" s="37"/>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51">
      <c r="A11" s="2">
        <v>1</v>
      </c>
      <c r="B11" s="10" t="s">
        <v>719</v>
      </c>
      <c r="C11" s="9"/>
      <c r="D11" s="9"/>
      <c r="E11" s="8" t="s">
        <v>11</v>
      </c>
      <c r="F11" s="11">
        <v>150</v>
      </c>
      <c r="G11" s="4"/>
      <c r="H11" s="4">
        <f t="shared" ref="H11:H12" si="0">ROUND(F11*G11,2)</f>
        <v>0</v>
      </c>
      <c r="I11" s="2"/>
      <c r="J11" s="4">
        <f>+H11*I11%</f>
        <v>0</v>
      </c>
      <c r="K11" s="5">
        <f>ROUND(H11+J11,2)</f>
        <v>0</v>
      </c>
    </row>
    <row r="12" spans="1:11" ht="63.75">
      <c r="A12" s="2">
        <v>2</v>
      </c>
      <c r="B12" s="10" t="s">
        <v>718</v>
      </c>
      <c r="C12" s="9"/>
      <c r="D12" s="9"/>
      <c r="E12" s="8" t="s">
        <v>11</v>
      </c>
      <c r="F12" s="11">
        <v>350</v>
      </c>
      <c r="G12" s="2"/>
      <c r="H12" s="4">
        <f t="shared" si="0"/>
        <v>0</v>
      </c>
      <c r="I12" s="2"/>
      <c r="J12" s="4">
        <f t="shared" ref="J12" si="1">+H12*I12%</f>
        <v>0</v>
      </c>
      <c r="K12" s="5">
        <f t="shared" ref="K12" si="2">ROUND(H12+J12,2)</f>
        <v>0</v>
      </c>
    </row>
    <row r="13" spans="1:11" ht="76.5">
      <c r="A13" s="2">
        <v>3</v>
      </c>
      <c r="B13" s="10" t="s">
        <v>717</v>
      </c>
      <c r="C13" s="9"/>
      <c r="D13" s="9"/>
      <c r="E13" s="8" t="s">
        <v>11</v>
      </c>
      <c r="F13" s="11">
        <v>150</v>
      </c>
      <c r="G13" s="4"/>
      <c r="H13" s="4">
        <f t="shared" ref="H13" si="3">ROUND(F13*G13,2)</f>
        <v>0</v>
      </c>
      <c r="I13" s="2"/>
      <c r="J13" s="4">
        <f>+H13*I13%</f>
        <v>0</v>
      </c>
      <c r="K13" s="5">
        <f>ROUND(H13+J13,2)</f>
        <v>0</v>
      </c>
    </row>
    <row r="14" spans="1:11" ht="15" thickBot="1">
      <c r="A14" s="37"/>
      <c r="B14" s="37"/>
      <c r="C14" s="37"/>
      <c r="D14" s="37"/>
      <c r="E14" s="166" t="s">
        <v>9</v>
      </c>
      <c r="F14" s="167"/>
      <c r="G14" s="168"/>
      <c r="H14" s="66">
        <f>SUM(H11:H13)</f>
        <v>0</v>
      </c>
      <c r="I14" s="67"/>
      <c r="J14" s="67"/>
      <c r="K14" s="66">
        <f>SUM(K11:K13)</f>
        <v>0</v>
      </c>
    </row>
    <row r="15" spans="1:11">
      <c r="A15" s="37"/>
      <c r="B15" s="26"/>
      <c r="C15" s="37"/>
      <c r="D15" s="37"/>
      <c r="E15" s="37"/>
      <c r="F15" s="37"/>
      <c r="G15" s="37"/>
      <c r="H15" s="37"/>
      <c r="I15" s="37"/>
      <c r="J15" s="37"/>
      <c r="K15" s="37"/>
    </row>
    <row r="16" spans="1:11" ht="38.25">
      <c r="B16" s="26" t="s">
        <v>576</v>
      </c>
      <c r="C16" s="37"/>
      <c r="D16" s="37"/>
      <c r="E16" s="37"/>
      <c r="F16" s="37"/>
      <c r="G16" s="37"/>
      <c r="H16" s="37"/>
      <c r="I16" s="37"/>
      <c r="J16" s="37"/>
      <c r="K16" s="37"/>
    </row>
    <row r="17" spans="1:11">
      <c r="A17" s="37"/>
      <c r="B17" s="37"/>
      <c r="C17" s="37"/>
      <c r="D17" s="37"/>
      <c r="E17" s="37"/>
      <c r="F17" s="37"/>
      <c r="G17" s="37"/>
      <c r="H17" s="169"/>
      <c r="I17" s="169"/>
      <c r="J17" s="169"/>
      <c r="K17" s="36"/>
    </row>
    <row r="22" spans="1:11" ht="32.2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0866141732283472" right="0.70866141732283472"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076E-D99A-4FD1-A1D4-DC86A20B7046}">
  <sheetPr codeName="Arkusz23">
    <pageSetUpPr fitToPage="1"/>
  </sheetPr>
  <dimension ref="A1:K20"/>
  <sheetViews>
    <sheetView workbookViewId="0">
      <selection activeCell="G33" sqref="G3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2.25" customWidth="1"/>
    <col min="11" max="11" width="12.875"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114</v>
      </c>
      <c r="B6" s="167"/>
      <c r="C6" s="167"/>
      <c r="D6" s="167"/>
      <c r="E6" s="167"/>
      <c r="F6" s="167"/>
      <c r="G6" s="167"/>
      <c r="H6" s="167"/>
      <c r="I6" s="167"/>
      <c r="J6" s="167"/>
      <c r="K6" s="167"/>
    </row>
    <row r="7" spans="1:11">
      <c r="A7" s="134"/>
      <c r="B7" s="136"/>
      <c r="C7" s="136"/>
      <c r="D7" s="136"/>
      <c r="E7" s="136"/>
      <c r="F7" s="136"/>
      <c r="G7" s="136"/>
      <c r="H7" s="136"/>
      <c r="I7" s="136"/>
      <c r="J7" s="136"/>
      <c r="K7" s="136"/>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76.5">
      <c r="A11" s="2">
        <v>1</v>
      </c>
      <c r="B11" s="10" t="s">
        <v>662</v>
      </c>
      <c r="C11" s="9"/>
      <c r="D11" s="9"/>
      <c r="E11" s="8" t="s">
        <v>11</v>
      </c>
      <c r="F11" s="11">
        <v>200</v>
      </c>
      <c r="G11" s="59"/>
      <c r="H11" s="4">
        <f t="shared" ref="H11" si="0">ROUND(F11*G11,2)</f>
        <v>0</v>
      </c>
      <c r="I11" s="2"/>
      <c r="J11" s="4">
        <f>+H11*I11%</f>
        <v>0</v>
      </c>
      <c r="K11" s="5">
        <f>ROUND(H11+J11,2)</f>
        <v>0</v>
      </c>
    </row>
    <row r="12" spans="1:11" ht="15" thickBot="1">
      <c r="A12" s="109"/>
      <c r="B12" s="109"/>
      <c r="C12" s="109"/>
      <c r="D12" s="109"/>
      <c r="E12" s="166" t="s">
        <v>9</v>
      </c>
      <c r="F12" s="167"/>
      <c r="G12" s="168"/>
      <c r="H12" s="66">
        <f>SUM(H11:H11)</f>
        <v>0</v>
      </c>
      <c r="I12" s="67"/>
      <c r="J12" s="67"/>
      <c r="K12" s="66">
        <f>SUM(K11:K11)</f>
        <v>0</v>
      </c>
    </row>
    <row r="13" spans="1:11">
      <c r="A13" s="109"/>
      <c r="B13" s="109"/>
      <c r="C13" s="109"/>
      <c r="D13" s="109"/>
      <c r="E13" s="109"/>
      <c r="F13" s="109"/>
      <c r="G13" s="109"/>
      <c r="H13" s="109"/>
      <c r="I13" s="109"/>
      <c r="J13" s="109"/>
      <c r="K13" s="109"/>
    </row>
    <row r="14" spans="1:11">
      <c r="A14" s="109"/>
      <c r="B14" s="109"/>
      <c r="C14" s="109"/>
      <c r="D14" s="109"/>
      <c r="E14" s="109"/>
      <c r="F14" s="109"/>
      <c r="G14" s="109"/>
      <c r="H14" s="109"/>
      <c r="I14" s="109"/>
      <c r="J14" s="109"/>
      <c r="K14" s="109"/>
    </row>
    <row r="15" spans="1:11">
      <c r="A15" s="109"/>
      <c r="B15" s="109"/>
      <c r="C15" s="109"/>
      <c r="D15" s="109"/>
      <c r="E15" s="109"/>
      <c r="F15" s="109"/>
      <c r="G15" s="109"/>
      <c r="H15" s="169"/>
      <c r="I15" s="169"/>
      <c r="J15" s="169"/>
      <c r="K15" s="108"/>
    </row>
    <row r="20" ht="36" customHeight="1"/>
  </sheetData>
  <mergeCells count="17">
    <mergeCell ref="A1:K1"/>
    <mergeCell ref="A2:K2"/>
    <mergeCell ref="A3:K3"/>
    <mergeCell ref="A5:K5"/>
    <mergeCell ref="A6:K6"/>
    <mergeCell ref="K8:K9"/>
    <mergeCell ref="E12:G12"/>
    <mergeCell ref="H15:J15"/>
    <mergeCell ref="A8:A9"/>
    <mergeCell ref="B8:B9"/>
    <mergeCell ref="C8:C9"/>
    <mergeCell ref="D8:D9"/>
    <mergeCell ref="E8:E9"/>
    <mergeCell ref="F8:F9"/>
    <mergeCell ref="G8:G9"/>
    <mergeCell ref="H8:H9"/>
    <mergeCell ref="I8:J8"/>
  </mergeCells>
  <pageMargins left="0.7" right="0.7" top="0.75" bottom="0.75" header="0.3" footer="0.3"/>
  <pageSetup paperSize="9" scale="88"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Arkusz78">
    <pageSetUpPr fitToPage="1"/>
  </sheetPr>
  <dimension ref="A1:K26"/>
  <sheetViews>
    <sheetView workbookViewId="0">
      <selection activeCell="L9" sqref="L9"/>
    </sheetView>
  </sheetViews>
  <sheetFormatPr defaultRowHeight="14.25"/>
  <cols>
    <col min="2" max="2" width="34.625"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767</v>
      </c>
      <c r="B6" s="167"/>
      <c r="C6" s="167"/>
      <c r="D6" s="167"/>
      <c r="E6" s="167"/>
      <c r="F6" s="167"/>
      <c r="G6" s="167"/>
      <c r="H6" s="167"/>
      <c r="I6" s="167"/>
      <c r="J6" s="167"/>
      <c r="K6" s="167"/>
    </row>
    <row r="7" spans="1:11">
      <c r="A7" s="136"/>
      <c r="B7" s="136"/>
      <c r="C7" s="136"/>
      <c r="D7" s="136"/>
      <c r="E7" s="136"/>
      <c r="F7" s="136"/>
      <c r="G7" s="136"/>
      <c r="H7" s="136"/>
      <c r="I7" s="136"/>
      <c r="J7" s="136"/>
      <c r="K7" s="136"/>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c r="A11" s="38">
        <v>1</v>
      </c>
      <c r="B11" s="39" t="s">
        <v>586</v>
      </c>
      <c r="C11" s="39"/>
      <c r="D11" s="39"/>
      <c r="E11" s="39"/>
      <c r="F11" s="39"/>
      <c r="G11" s="39"/>
      <c r="H11" s="39"/>
      <c r="I11" s="39"/>
      <c r="J11" s="39"/>
      <c r="K11" s="39"/>
    </row>
    <row r="12" spans="1:11" ht="117">
      <c r="A12" s="2" t="s">
        <v>54</v>
      </c>
      <c r="B12" s="10" t="s">
        <v>585</v>
      </c>
      <c r="C12" s="9"/>
      <c r="D12" s="9"/>
      <c r="E12" s="8" t="s">
        <v>11</v>
      </c>
      <c r="F12" s="11">
        <v>7</v>
      </c>
      <c r="G12" s="4"/>
      <c r="H12" s="4">
        <f t="shared" ref="H12:H13" si="0">ROUND(F12*G12,2)</f>
        <v>0</v>
      </c>
      <c r="I12" s="2"/>
      <c r="J12" s="4">
        <f>+H12*I12%</f>
        <v>0</v>
      </c>
      <c r="K12" s="5">
        <f>ROUND(H12+J12,2)</f>
        <v>0</v>
      </c>
    </row>
    <row r="13" spans="1:11" ht="38.25">
      <c r="A13" s="2" t="s">
        <v>55</v>
      </c>
      <c r="B13" s="10" t="s">
        <v>587</v>
      </c>
      <c r="C13" s="9"/>
      <c r="D13" s="9"/>
      <c r="E13" s="8" t="s">
        <v>11</v>
      </c>
      <c r="F13" s="11">
        <v>1500</v>
      </c>
      <c r="G13" s="4"/>
      <c r="H13" s="4">
        <f t="shared" si="0"/>
        <v>0</v>
      </c>
      <c r="I13" s="2"/>
      <c r="J13" s="4">
        <f t="shared" ref="J13" si="1">+H13*I13%</f>
        <v>0</v>
      </c>
      <c r="K13" s="5">
        <f t="shared" ref="K13" si="2">ROUND(H13+J13,2)</f>
        <v>0</v>
      </c>
    </row>
    <row r="14" spans="1:11" ht="15" thickBot="1">
      <c r="A14" s="37"/>
      <c r="B14" s="37"/>
      <c r="C14" s="37"/>
      <c r="D14" s="37"/>
      <c r="E14" s="166" t="s">
        <v>9</v>
      </c>
      <c r="F14" s="167"/>
      <c r="G14" s="168"/>
      <c r="H14" s="66">
        <f>SUM(H12:H13)</f>
        <v>0</v>
      </c>
      <c r="I14" s="67"/>
      <c r="J14" s="67"/>
      <c r="K14" s="66">
        <f>SUM(K12:K13)</f>
        <v>0</v>
      </c>
    </row>
    <row r="15" spans="1:11">
      <c r="A15" s="37"/>
      <c r="B15" s="26"/>
      <c r="C15" s="37"/>
      <c r="D15" s="37"/>
      <c r="E15" s="37"/>
      <c r="F15" s="37"/>
      <c r="G15" s="37"/>
      <c r="H15" s="37"/>
      <c r="I15" s="37"/>
      <c r="J15" s="37"/>
      <c r="K15" s="37"/>
    </row>
    <row r="16" spans="1:11">
      <c r="B16" s="26"/>
      <c r="C16" s="37"/>
      <c r="D16" s="37"/>
      <c r="E16" s="37"/>
      <c r="F16" s="37"/>
      <c r="G16" s="37"/>
      <c r="H16" s="37"/>
      <c r="I16" s="37"/>
      <c r="J16" s="37"/>
      <c r="K16" s="37"/>
    </row>
    <row r="17" spans="1:11">
      <c r="A17" s="37"/>
      <c r="B17" s="37"/>
      <c r="C17" s="37"/>
      <c r="D17" s="37"/>
      <c r="E17" s="37"/>
      <c r="F17" s="37"/>
      <c r="G17" s="37"/>
      <c r="H17" s="169"/>
      <c r="I17" s="169"/>
      <c r="J17" s="169"/>
      <c r="K17" s="36"/>
    </row>
    <row r="22" spans="1:11" ht="29.25" customHeight="1"/>
    <row r="26" spans="1:11" ht="36" customHeight="1"/>
  </sheetData>
  <mergeCells count="17">
    <mergeCell ref="A1:K1"/>
    <mergeCell ref="A2:K2"/>
    <mergeCell ref="A3:K3"/>
    <mergeCell ref="A5:K5"/>
    <mergeCell ref="K8:K9"/>
    <mergeCell ref="A6:K6"/>
    <mergeCell ref="A8:A9"/>
    <mergeCell ref="B8:B9"/>
    <mergeCell ref="C8:C9"/>
    <mergeCell ref="D8:D9"/>
    <mergeCell ref="E14:G14"/>
    <mergeCell ref="H17:J17"/>
    <mergeCell ref="E8:E9"/>
    <mergeCell ref="F8:F9"/>
    <mergeCell ref="G8:G9"/>
    <mergeCell ref="H8:H9"/>
    <mergeCell ref="I8:J8"/>
  </mergeCells>
  <pageMargins left="0.70866141732283472" right="0.70866141732283472" top="0.74803149606299213" bottom="0.74803149606299213" header="0.31496062992125984" footer="0.31496062992125984"/>
  <pageSetup paperSize="9" scale="95" fitToHeight="0"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8932C-7EB6-4E15-89C1-195DDBDB38B4}">
  <sheetPr codeName="Arkusz81">
    <pageSetUpPr fitToPage="1"/>
  </sheetPr>
  <dimension ref="A1:K24"/>
  <sheetViews>
    <sheetView workbookViewId="0">
      <selection activeCell="L9" sqref="L9"/>
    </sheetView>
  </sheetViews>
  <sheetFormatPr defaultRowHeight="14.25"/>
  <cols>
    <col min="2" max="2" width="34.625"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768</v>
      </c>
      <c r="B6" s="167"/>
      <c r="C6" s="167"/>
      <c r="D6" s="167"/>
      <c r="E6" s="167"/>
      <c r="F6" s="167"/>
      <c r="G6" s="167"/>
      <c r="H6" s="167"/>
      <c r="I6" s="167"/>
      <c r="J6" s="167"/>
      <c r="K6" s="167"/>
    </row>
    <row r="7" spans="1:11">
      <c r="A7" s="109"/>
      <c r="B7" s="109"/>
      <c r="C7" s="109"/>
      <c r="D7" s="109"/>
      <c r="E7" s="109"/>
      <c r="F7" s="109"/>
      <c r="G7" s="109"/>
      <c r="H7" s="109"/>
      <c r="I7" s="109"/>
      <c r="J7" s="109"/>
      <c r="K7" s="109"/>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27.5">
      <c r="A11" s="2">
        <v>1</v>
      </c>
      <c r="B11" s="10" t="s">
        <v>661</v>
      </c>
      <c r="C11" s="9"/>
      <c r="D11" s="9"/>
      <c r="E11" s="8" t="s">
        <v>11</v>
      </c>
      <c r="F11" s="11">
        <v>100</v>
      </c>
      <c r="G11" s="4"/>
      <c r="H11" s="4">
        <f t="shared" ref="H11" si="0">ROUND(F11*G11,2)</f>
        <v>0</v>
      </c>
      <c r="I11" s="2"/>
      <c r="J11" s="4">
        <f>+H11*I11%</f>
        <v>0</v>
      </c>
      <c r="K11" s="5">
        <f>ROUND(H11+J11,2)</f>
        <v>0</v>
      </c>
    </row>
    <row r="12" spans="1:11" ht="15" thickBot="1">
      <c r="A12" s="109"/>
      <c r="B12" s="109"/>
      <c r="C12" s="109"/>
      <c r="D12" s="109"/>
      <c r="E12" s="166" t="s">
        <v>9</v>
      </c>
      <c r="F12" s="167"/>
      <c r="G12" s="168"/>
      <c r="H12" s="66">
        <f>SUM(H11:H11)</f>
        <v>0</v>
      </c>
      <c r="I12" s="67"/>
      <c r="J12" s="67"/>
      <c r="K12" s="66">
        <f>SUM(K11:K11)</f>
        <v>0</v>
      </c>
    </row>
    <row r="13" spans="1:11">
      <c r="A13" s="109"/>
      <c r="B13" s="26"/>
      <c r="C13" s="109"/>
      <c r="D13" s="109"/>
      <c r="E13" s="109"/>
      <c r="F13" s="109"/>
      <c r="G13" s="109"/>
      <c r="H13" s="109"/>
      <c r="I13" s="109"/>
      <c r="J13" s="109"/>
      <c r="K13" s="109"/>
    </row>
    <row r="14" spans="1:11">
      <c r="B14" s="26"/>
      <c r="C14" s="109"/>
      <c r="D14" s="109"/>
      <c r="E14" s="109"/>
      <c r="F14" s="109"/>
      <c r="G14" s="109"/>
      <c r="H14" s="109"/>
      <c r="I14" s="109"/>
      <c r="J14" s="109"/>
      <c r="K14" s="109"/>
    </row>
    <row r="15" spans="1:11">
      <c r="A15" s="109"/>
      <c r="B15" s="109"/>
      <c r="C15" s="109"/>
      <c r="D15" s="109"/>
      <c r="E15" s="109"/>
      <c r="F15" s="109"/>
      <c r="G15" s="109"/>
      <c r="H15" s="169"/>
      <c r="I15" s="169"/>
      <c r="J15" s="169"/>
      <c r="K15" s="108"/>
    </row>
    <row r="20" ht="29.25" customHeight="1"/>
    <row r="24" ht="36" customHeight="1"/>
  </sheetData>
  <mergeCells count="17">
    <mergeCell ref="A1:K1"/>
    <mergeCell ref="A2:K2"/>
    <mergeCell ref="A3:K3"/>
    <mergeCell ref="A5:K5"/>
    <mergeCell ref="K8:K9"/>
    <mergeCell ref="E12:G12"/>
    <mergeCell ref="H15:J15"/>
    <mergeCell ref="A6:K6"/>
    <mergeCell ref="A8:A9"/>
    <mergeCell ref="B8:B9"/>
    <mergeCell ref="C8:C9"/>
    <mergeCell ref="D8:D9"/>
    <mergeCell ref="E8:E9"/>
    <mergeCell ref="F8:F9"/>
    <mergeCell ref="G8:G9"/>
    <mergeCell ref="H8:H9"/>
    <mergeCell ref="I8:J8"/>
  </mergeCells>
  <pageMargins left="0.7" right="0.7" top="0.75" bottom="0.75" header="0.3" footer="0.3"/>
  <pageSetup paperSize="9" scale="95" fitToHeight="0"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E4A2-A3B1-4511-AAA2-073992299701}">
  <sheetPr codeName="Arkusz82">
    <pageSetUpPr fitToPage="1"/>
  </sheetPr>
  <dimension ref="A1:K24"/>
  <sheetViews>
    <sheetView workbookViewId="0">
      <selection activeCell="L9" sqref="L9"/>
    </sheetView>
  </sheetViews>
  <sheetFormatPr defaultRowHeight="14.25"/>
  <cols>
    <col min="2" max="2" width="34.625"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769</v>
      </c>
      <c r="B6" s="167"/>
      <c r="C6" s="167"/>
      <c r="D6" s="167"/>
      <c r="E6" s="167"/>
      <c r="F6" s="167"/>
      <c r="G6" s="167"/>
      <c r="H6" s="167"/>
      <c r="I6" s="167"/>
      <c r="J6" s="167"/>
      <c r="K6" s="167"/>
    </row>
    <row r="7" spans="1:11">
      <c r="A7" s="109"/>
      <c r="B7" s="109"/>
      <c r="C7" s="109"/>
      <c r="D7" s="109"/>
      <c r="E7" s="109"/>
      <c r="F7" s="109"/>
      <c r="G7" s="109"/>
      <c r="H7" s="109"/>
      <c r="I7" s="109"/>
      <c r="J7" s="109"/>
      <c r="K7" s="109"/>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63.75">
      <c r="A11" s="2">
        <v>1</v>
      </c>
      <c r="B11" s="10" t="s">
        <v>664</v>
      </c>
      <c r="C11" s="9"/>
      <c r="D11" s="9"/>
      <c r="E11" s="8" t="s">
        <v>11</v>
      </c>
      <c r="F11" s="11">
        <v>200</v>
      </c>
      <c r="G11" s="47"/>
      <c r="H11" s="4">
        <f t="shared" ref="H11" si="0">ROUND(F11*G11,2)</f>
        <v>0</v>
      </c>
      <c r="I11" s="2"/>
      <c r="J11" s="4">
        <f>+H11*I11%</f>
        <v>0</v>
      </c>
      <c r="K11" s="5">
        <f>ROUND(H11+J11,2)</f>
        <v>0</v>
      </c>
    </row>
    <row r="12" spans="1:11" ht="15" thickBot="1">
      <c r="A12" s="109"/>
      <c r="B12" s="109"/>
      <c r="C12" s="109"/>
      <c r="D12" s="109"/>
      <c r="E12" s="166" t="s">
        <v>9</v>
      </c>
      <c r="F12" s="167"/>
      <c r="G12" s="168"/>
      <c r="H12" s="66">
        <f>SUM(H11:H11)</f>
        <v>0</v>
      </c>
      <c r="I12" s="67"/>
      <c r="J12" s="67"/>
      <c r="K12" s="66">
        <f>SUM(K11:K11)</f>
        <v>0</v>
      </c>
    </row>
    <row r="13" spans="1:11">
      <c r="A13" s="109"/>
      <c r="B13" s="26"/>
      <c r="C13" s="109"/>
      <c r="D13" s="109"/>
      <c r="E13" s="109"/>
      <c r="F13" s="109"/>
      <c r="G13" s="109"/>
      <c r="H13" s="109"/>
      <c r="I13" s="109"/>
      <c r="J13" s="109"/>
      <c r="K13" s="109"/>
    </row>
    <row r="14" spans="1:11">
      <c r="B14" s="26"/>
      <c r="C14" s="109"/>
      <c r="D14" s="109"/>
      <c r="E14" s="109"/>
      <c r="F14" s="109"/>
      <c r="G14" s="109"/>
      <c r="H14" s="109"/>
      <c r="I14" s="109"/>
      <c r="J14" s="109"/>
      <c r="K14" s="109"/>
    </row>
    <row r="15" spans="1:11">
      <c r="A15" s="109"/>
      <c r="B15" s="109"/>
      <c r="C15" s="109"/>
      <c r="D15" s="109"/>
      <c r="E15" s="109"/>
      <c r="F15" s="109"/>
      <c r="G15" s="109"/>
      <c r="H15" s="169"/>
      <c r="I15" s="169"/>
      <c r="J15" s="169"/>
      <c r="K15" s="108"/>
    </row>
    <row r="20" ht="29.25" customHeight="1"/>
    <row r="24" ht="36" customHeight="1"/>
  </sheetData>
  <mergeCells count="17">
    <mergeCell ref="A1:K1"/>
    <mergeCell ref="A2:K2"/>
    <mergeCell ref="A3:K3"/>
    <mergeCell ref="A5:K5"/>
    <mergeCell ref="K8:K9"/>
    <mergeCell ref="E12:G12"/>
    <mergeCell ref="H15:J15"/>
    <mergeCell ref="A6:K6"/>
    <mergeCell ref="A8:A9"/>
    <mergeCell ref="B8:B9"/>
    <mergeCell ref="C8:C9"/>
    <mergeCell ref="D8:D9"/>
    <mergeCell ref="E8:E9"/>
    <mergeCell ref="F8:F9"/>
    <mergeCell ref="G8:G9"/>
    <mergeCell ref="H8:H9"/>
    <mergeCell ref="I8:J8"/>
  </mergeCells>
  <pageMargins left="0.7" right="0.7" top="0.75" bottom="0.75" header="0.3" footer="0.3"/>
  <pageSetup paperSize="9" scale="95" fitToHeight="0"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248AF-A8A1-4460-8920-1BC7F49727A1}">
  <sheetPr>
    <pageSetUpPr fitToPage="1"/>
  </sheetPr>
  <dimension ref="A1:K31"/>
  <sheetViews>
    <sheetView workbookViewId="0">
      <selection activeCell="L9" sqref="L9"/>
    </sheetView>
  </sheetViews>
  <sheetFormatPr defaultRowHeight="14.25"/>
  <cols>
    <col min="2" max="2" width="34.625" customWidth="1"/>
    <col min="8" max="8" width="10.125" bestFit="1" customWidth="1"/>
    <col min="11" max="11" width="10.125" bestFit="1"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770</v>
      </c>
      <c r="B6" s="167"/>
      <c r="C6" s="167"/>
      <c r="D6" s="167"/>
      <c r="E6" s="167"/>
      <c r="F6" s="167"/>
      <c r="G6" s="167"/>
      <c r="H6" s="167"/>
      <c r="I6" s="167"/>
      <c r="J6" s="167"/>
      <c r="K6" s="167"/>
    </row>
    <row r="7" spans="1:11">
      <c r="A7" s="122"/>
      <c r="B7" s="122"/>
      <c r="C7" s="122"/>
      <c r="D7" s="122"/>
      <c r="E7" s="122"/>
      <c r="F7" s="122"/>
      <c r="G7" s="122"/>
      <c r="H7" s="122"/>
      <c r="I7" s="122"/>
      <c r="J7" s="122"/>
      <c r="K7" s="122"/>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63.75">
      <c r="A11" s="2">
        <v>1</v>
      </c>
      <c r="B11" s="10" t="s">
        <v>727</v>
      </c>
      <c r="C11" s="9"/>
      <c r="D11" s="9"/>
      <c r="E11" s="8" t="s">
        <v>11</v>
      </c>
      <c r="F11" s="11">
        <v>10</v>
      </c>
      <c r="G11" s="130"/>
      <c r="H11" s="4">
        <f t="shared" ref="H11" si="0">ROUND(F11*G11,2)</f>
        <v>0</v>
      </c>
      <c r="I11" s="2"/>
      <c r="J11" s="4">
        <f>+H11*I11%</f>
        <v>0</v>
      </c>
      <c r="K11" s="5">
        <f>ROUND(H11+J11,2)</f>
        <v>0</v>
      </c>
    </row>
    <row r="12" spans="1:11" ht="25.5">
      <c r="A12" s="2"/>
      <c r="B12" s="10" t="s">
        <v>728</v>
      </c>
      <c r="C12" s="9"/>
      <c r="D12" s="9"/>
      <c r="E12" s="8" t="s">
        <v>11</v>
      </c>
      <c r="F12" s="11">
        <v>10</v>
      </c>
      <c r="G12" s="130"/>
      <c r="H12" s="4">
        <f t="shared" ref="H12:H18" si="1">ROUND(F12*G12,2)</f>
        <v>0</v>
      </c>
      <c r="I12" s="2"/>
      <c r="J12" s="4">
        <f t="shared" ref="J12:J18" si="2">+H12*I12%</f>
        <v>0</v>
      </c>
      <c r="K12" s="5">
        <f t="shared" ref="K12:K18" si="3">ROUND(H12+J12,2)</f>
        <v>0</v>
      </c>
    </row>
    <row r="13" spans="1:11" ht="38.25">
      <c r="A13" s="2"/>
      <c r="B13" s="10" t="s">
        <v>729</v>
      </c>
      <c r="C13" s="9"/>
      <c r="D13" s="9"/>
      <c r="E13" s="8" t="s">
        <v>11</v>
      </c>
      <c r="F13" s="11">
        <v>1</v>
      </c>
      <c r="G13" s="130"/>
      <c r="H13" s="4">
        <f t="shared" si="1"/>
        <v>0</v>
      </c>
      <c r="I13" s="2"/>
      <c r="J13" s="4">
        <f t="shared" si="2"/>
        <v>0</v>
      </c>
      <c r="K13" s="5">
        <f t="shared" si="3"/>
        <v>0</v>
      </c>
    </row>
    <row r="14" spans="1:11" ht="38.25">
      <c r="A14" s="2"/>
      <c r="B14" s="10" t="s">
        <v>730</v>
      </c>
      <c r="C14" s="9"/>
      <c r="D14" s="9"/>
      <c r="E14" s="8" t="s">
        <v>11</v>
      </c>
      <c r="F14" s="11">
        <v>1</v>
      </c>
      <c r="G14" s="130"/>
      <c r="H14" s="4">
        <f t="shared" si="1"/>
        <v>0</v>
      </c>
      <c r="I14" s="2"/>
      <c r="J14" s="4">
        <f t="shared" si="2"/>
        <v>0</v>
      </c>
      <c r="K14" s="5">
        <f t="shared" si="3"/>
        <v>0</v>
      </c>
    </row>
    <row r="15" spans="1:11" ht="165.75">
      <c r="A15" s="2"/>
      <c r="B15" s="10" t="s">
        <v>731</v>
      </c>
      <c r="C15" s="9"/>
      <c r="D15" s="9"/>
      <c r="E15" s="8" t="s">
        <v>645</v>
      </c>
      <c r="F15" s="11">
        <v>5</v>
      </c>
      <c r="G15" s="130"/>
      <c r="H15" s="4">
        <f t="shared" si="1"/>
        <v>0</v>
      </c>
      <c r="I15" s="2"/>
      <c r="J15" s="4">
        <f t="shared" si="2"/>
        <v>0</v>
      </c>
      <c r="K15" s="5">
        <f t="shared" si="3"/>
        <v>0</v>
      </c>
    </row>
    <row r="16" spans="1:11" ht="140.25">
      <c r="A16" s="2"/>
      <c r="B16" s="10" t="s">
        <v>732</v>
      </c>
      <c r="C16" s="9"/>
      <c r="D16" s="9"/>
      <c r="E16" s="8" t="s">
        <v>645</v>
      </c>
      <c r="F16" s="11">
        <v>2</v>
      </c>
      <c r="G16" s="130"/>
      <c r="H16" s="4">
        <f t="shared" si="1"/>
        <v>0</v>
      </c>
      <c r="I16" s="2"/>
      <c r="J16" s="4">
        <f t="shared" si="2"/>
        <v>0</v>
      </c>
      <c r="K16" s="5">
        <f t="shared" si="3"/>
        <v>0</v>
      </c>
    </row>
    <row r="17" spans="1:11" ht="38.25">
      <c r="A17" s="2"/>
      <c r="B17" s="10" t="s">
        <v>733</v>
      </c>
      <c r="C17" s="9"/>
      <c r="D17" s="9"/>
      <c r="E17" s="8" t="s">
        <v>11</v>
      </c>
      <c r="F17" s="11">
        <v>10</v>
      </c>
      <c r="G17" s="130"/>
      <c r="H17" s="4">
        <f t="shared" ref="H17" si="4">ROUND(F17*G17,2)</f>
        <v>0</v>
      </c>
      <c r="I17" s="2"/>
      <c r="J17" s="4">
        <f t="shared" ref="J17" si="5">+H17*I17%</f>
        <v>0</v>
      </c>
      <c r="K17" s="5">
        <f t="shared" ref="K17" si="6">ROUND(H17+J17,2)</f>
        <v>0</v>
      </c>
    </row>
    <row r="18" spans="1:11" ht="38.25">
      <c r="A18" s="2"/>
      <c r="B18" s="10" t="s">
        <v>734</v>
      </c>
      <c r="C18" s="9"/>
      <c r="D18" s="9"/>
      <c r="E18" s="8" t="s">
        <v>11</v>
      </c>
      <c r="F18" s="11">
        <v>10</v>
      </c>
      <c r="G18" s="130"/>
      <c r="H18" s="4">
        <f t="shared" si="1"/>
        <v>0</v>
      </c>
      <c r="I18" s="2"/>
      <c r="J18" s="4">
        <f t="shared" si="2"/>
        <v>0</v>
      </c>
      <c r="K18" s="5">
        <f t="shared" si="3"/>
        <v>0</v>
      </c>
    </row>
    <row r="19" spans="1:11" ht="15" thickBot="1">
      <c r="A19" s="122"/>
      <c r="B19" s="122"/>
      <c r="C19" s="122"/>
      <c r="D19" s="122"/>
      <c r="E19" s="166" t="s">
        <v>9</v>
      </c>
      <c r="F19" s="167"/>
      <c r="G19" s="168"/>
      <c r="H19" s="66">
        <f>SUM(H11:H18)</f>
        <v>0</v>
      </c>
      <c r="I19" s="67"/>
      <c r="J19" s="67"/>
      <c r="K19" s="66">
        <f>SUM(K11:K18)</f>
        <v>0</v>
      </c>
    </row>
    <row r="20" spans="1:11">
      <c r="A20" s="122"/>
      <c r="B20" s="26"/>
      <c r="C20" s="122"/>
      <c r="D20" s="122"/>
      <c r="E20" s="122"/>
      <c r="F20" s="122"/>
      <c r="G20" s="122"/>
      <c r="H20" s="122"/>
      <c r="I20" s="122"/>
      <c r="J20" s="122"/>
      <c r="K20" s="122"/>
    </row>
    <row r="21" spans="1:11">
      <c r="B21" s="26"/>
      <c r="C21" s="122"/>
      <c r="D21" s="122"/>
      <c r="E21" s="122"/>
      <c r="F21" s="122"/>
      <c r="G21" s="122"/>
      <c r="H21" s="122"/>
      <c r="I21" s="122"/>
      <c r="J21" s="122"/>
      <c r="K21" s="122"/>
    </row>
    <row r="22" spans="1:11">
      <c r="A22" s="122"/>
      <c r="B22" s="122"/>
      <c r="C22" s="122"/>
      <c r="D22" s="122"/>
      <c r="E22" s="122"/>
      <c r="F22" s="122"/>
      <c r="G22" s="122"/>
      <c r="H22" s="169"/>
      <c r="I22" s="169"/>
      <c r="J22" s="169"/>
      <c r="K22" s="121"/>
    </row>
    <row r="27" spans="1:11" ht="29.25" customHeight="1"/>
    <row r="31" spans="1:11" ht="36" customHeight="1"/>
  </sheetData>
  <mergeCells count="17">
    <mergeCell ref="A1:K1"/>
    <mergeCell ref="A2:K2"/>
    <mergeCell ref="A3:K3"/>
    <mergeCell ref="A5:K5"/>
    <mergeCell ref="K8:K9"/>
    <mergeCell ref="E19:G19"/>
    <mergeCell ref="H22:J22"/>
    <mergeCell ref="A6:K6"/>
    <mergeCell ref="A8:A9"/>
    <mergeCell ref="B8:B9"/>
    <mergeCell ref="C8:C9"/>
    <mergeCell ref="D8:D9"/>
    <mergeCell ref="E8:E9"/>
    <mergeCell ref="F8:F9"/>
    <mergeCell ref="G8:G9"/>
    <mergeCell ref="H8:H9"/>
    <mergeCell ref="I8:J8"/>
  </mergeCells>
  <pageMargins left="0.7" right="0.7" top="0.75" bottom="0.75" header="0.3" footer="0.3"/>
  <pageSetup paperSize="9" scale="95" fitToHeight="0"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598E4-AAA5-45B3-A796-52E0801C5A36}">
  <sheetPr>
    <pageSetUpPr fitToPage="1"/>
  </sheetPr>
  <dimension ref="A1:K39"/>
  <sheetViews>
    <sheetView workbookViewId="0">
      <selection activeCell="L9" sqref="L9"/>
    </sheetView>
  </sheetViews>
  <sheetFormatPr defaultRowHeight="14.25"/>
  <cols>
    <col min="2" max="2" width="34.625" customWidth="1"/>
    <col min="8" max="8" width="12" customWidth="1"/>
    <col min="11" max="11" width="13"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771</v>
      </c>
      <c r="B6" s="167"/>
      <c r="C6" s="167"/>
      <c r="D6" s="167"/>
      <c r="E6" s="167"/>
      <c r="F6" s="167"/>
      <c r="G6" s="167"/>
      <c r="H6" s="167"/>
      <c r="I6" s="167"/>
      <c r="J6" s="167"/>
      <c r="K6" s="167"/>
    </row>
    <row r="7" spans="1:11">
      <c r="A7" s="122"/>
      <c r="B7" s="122"/>
      <c r="C7" s="122"/>
      <c r="D7" s="122"/>
      <c r="E7" s="122"/>
      <c r="F7" s="122"/>
      <c r="G7" s="122"/>
      <c r="H7" s="122"/>
      <c r="I7" s="122"/>
      <c r="J7" s="122"/>
      <c r="K7" s="122"/>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51">
      <c r="A11" s="2">
        <v>1</v>
      </c>
      <c r="B11" s="131" t="s">
        <v>735</v>
      </c>
      <c r="C11" s="7"/>
      <c r="D11" s="7"/>
      <c r="E11" s="8" t="s">
        <v>11</v>
      </c>
      <c r="F11" s="11">
        <v>2</v>
      </c>
      <c r="G11" s="130"/>
      <c r="H11" s="4">
        <f t="shared" ref="H11:H18" si="0">ROUND(F11*G11,2)</f>
        <v>0</v>
      </c>
      <c r="I11" s="2"/>
      <c r="J11" s="4">
        <f>+H11*I11%</f>
        <v>0</v>
      </c>
      <c r="K11" s="5">
        <f>ROUND(H11+J11,2)</f>
        <v>0</v>
      </c>
    </row>
    <row r="12" spans="1:11" ht="63.75">
      <c r="A12" s="2">
        <v>2</v>
      </c>
      <c r="B12" s="131" t="s">
        <v>736</v>
      </c>
      <c r="C12" s="7"/>
      <c r="D12" s="7"/>
      <c r="E12" s="8" t="s">
        <v>11</v>
      </c>
      <c r="F12" s="11">
        <v>2</v>
      </c>
      <c r="G12" s="130"/>
      <c r="H12" s="4">
        <f t="shared" si="0"/>
        <v>0</v>
      </c>
      <c r="I12" s="2"/>
      <c r="J12" s="4">
        <f t="shared" ref="J12:J18" si="1">+H12*I12%</f>
        <v>0</v>
      </c>
      <c r="K12" s="5">
        <f t="shared" ref="K12:K18" si="2">ROUND(H12+J12,2)</f>
        <v>0</v>
      </c>
    </row>
    <row r="13" spans="1:11" ht="76.5">
      <c r="A13" s="2">
        <v>3</v>
      </c>
      <c r="B13" s="131" t="s">
        <v>737</v>
      </c>
      <c r="C13" s="7"/>
      <c r="D13" s="7"/>
      <c r="E13" s="8" t="s">
        <v>11</v>
      </c>
      <c r="F13" s="11">
        <v>2</v>
      </c>
      <c r="G13" s="130"/>
      <c r="H13" s="4">
        <f t="shared" si="0"/>
        <v>0</v>
      </c>
      <c r="I13" s="2"/>
      <c r="J13" s="4">
        <f t="shared" si="1"/>
        <v>0</v>
      </c>
      <c r="K13" s="5">
        <f t="shared" si="2"/>
        <v>0</v>
      </c>
    </row>
    <row r="14" spans="1:11" ht="76.5">
      <c r="A14" s="2">
        <v>4</v>
      </c>
      <c r="B14" s="131" t="s">
        <v>738</v>
      </c>
      <c r="C14" s="7"/>
      <c r="D14" s="7"/>
      <c r="E14" s="8" t="s">
        <v>11</v>
      </c>
      <c r="F14" s="11">
        <v>1</v>
      </c>
      <c r="G14" s="130"/>
      <c r="H14" s="4">
        <f t="shared" si="0"/>
        <v>0</v>
      </c>
      <c r="I14" s="2"/>
      <c r="J14" s="4">
        <f t="shared" si="1"/>
        <v>0</v>
      </c>
      <c r="K14" s="5">
        <f t="shared" si="2"/>
        <v>0</v>
      </c>
    </row>
    <row r="15" spans="1:11" ht="76.5">
      <c r="A15" s="2">
        <v>5</v>
      </c>
      <c r="B15" s="131" t="s">
        <v>739</v>
      </c>
      <c r="C15" s="7"/>
      <c r="D15" s="7"/>
      <c r="E15" s="8" t="s">
        <v>11</v>
      </c>
      <c r="F15" s="11">
        <v>5</v>
      </c>
      <c r="G15" s="130"/>
      <c r="H15" s="4">
        <f t="shared" si="0"/>
        <v>0</v>
      </c>
      <c r="I15" s="2"/>
      <c r="J15" s="4">
        <f t="shared" si="1"/>
        <v>0</v>
      </c>
      <c r="K15" s="5">
        <f t="shared" si="2"/>
        <v>0</v>
      </c>
    </row>
    <row r="16" spans="1:11" ht="102">
      <c r="A16" s="2">
        <v>6</v>
      </c>
      <c r="B16" s="131" t="s">
        <v>740</v>
      </c>
      <c r="C16" s="7"/>
      <c r="D16" s="7"/>
      <c r="E16" s="8" t="s">
        <v>645</v>
      </c>
      <c r="F16" s="11">
        <v>3</v>
      </c>
      <c r="G16" s="130"/>
      <c r="H16" s="4">
        <f t="shared" si="0"/>
        <v>0</v>
      </c>
      <c r="I16" s="2"/>
      <c r="J16" s="4">
        <f t="shared" si="1"/>
        <v>0</v>
      </c>
      <c r="K16" s="5">
        <f t="shared" si="2"/>
        <v>0</v>
      </c>
    </row>
    <row r="17" spans="1:11" ht="102">
      <c r="A17" s="2">
        <v>7</v>
      </c>
      <c r="B17" s="131" t="s">
        <v>741</v>
      </c>
      <c r="C17" s="7"/>
      <c r="D17" s="7"/>
      <c r="E17" s="8" t="s">
        <v>645</v>
      </c>
      <c r="F17" s="11">
        <v>3</v>
      </c>
      <c r="G17" s="130"/>
      <c r="H17" s="4">
        <f t="shared" si="0"/>
        <v>0</v>
      </c>
      <c r="I17" s="2"/>
      <c r="J17" s="4">
        <f t="shared" si="1"/>
        <v>0</v>
      </c>
      <c r="K17" s="5">
        <f t="shared" si="2"/>
        <v>0</v>
      </c>
    </row>
    <row r="18" spans="1:11" ht="114.75">
      <c r="A18" s="2">
        <v>8</v>
      </c>
      <c r="B18" s="131" t="s">
        <v>742</v>
      </c>
      <c r="C18" s="7"/>
      <c r="D18" s="7"/>
      <c r="E18" s="8" t="s">
        <v>645</v>
      </c>
      <c r="F18" s="11">
        <v>10</v>
      </c>
      <c r="G18" s="130"/>
      <c r="H18" s="4">
        <f t="shared" si="0"/>
        <v>0</v>
      </c>
      <c r="I18" s="2"/>
      <c r="J18" s="4">
        <f t="shared" si="1"/>
        <v>0</v>
      </c>
      <c r="K18" s="5">
        <f t="shared" si="2"/>
        <v>0</v>
      </c>
    </row>
    <row r="19" spans="1:11" ht="153">
      <c r="A19" s="2">
        <v>9</v>
      </c>
      <c r="B19" s="131" t="s">
        <v>743</v>
      </c>
      <c r="C19" s="7"/>
      <c r="D19" s="7"/>
      <c r="E19" s="8" t="s">
        <v>645</v>
      </c>
      <c r="F19" s="11">
        <v>5</v>
      </c>
      <c r="G19" s="130"/>
      <c r="H19" s="4">
        <f t="shared" ref="H19:H24" si="3">ROUND(F19*G19,2)</f>
        <v>0</v>
      </c>
      <c r="I19" s="2"/>
      <c r="J19" s="4">
        <f t="shared" ref="J19:J24" si="4">+H19*I19%</f>
        <v>0</v>
      </c>
      <c r="K19" s="5">
        <f t="shared" ref="K19:K24" si="5">ROUND(H19+J19,2)</f>
        <v>0</v>
      </c>
    </row>
    <row r="20" spans="1:11" ht="153">
      <c r="A20" s="2">
        <v>10</v>
      </c>
      <c r="B20" s="131" t="s">
        <v>744</v>
      </c>
      <c r="C20" s="7"/>
      <c r="D20" s="7"/>
      <c r="E20" s="8" t="s">
        <v>645</v>
      </c>
      <c r="F20" s="11">
        <v>5</v>
      </c>
      <c r="G20" s="130"/>
      <c r="H20" s="4">
        <f t="shared" si="3"/>
        <v>0</v>
      </c>
      <c r="I20" s="2"/>
      <c r="J20" s="4">
        <f t="shared" si="4"/>
        <v>0</v>
      </c>
      <c r="K20" s="5">
        <f t="shared" si="5"/>
        <v>0</v>
      </c>
    </row>
    <row r="21" spans="1:11" ht="242.25">
      <c r="A21" s="2">
        <v>11</v>
      </c>
      <c r="B21" s="131" t="s">
        <v>745</v>
      </c>
      <c r="C21" s="7"/>
      <c r="D21" s="7"/>
      <c r="E21" s="8" t="s">
        <v>645</v>
      </c>
      <c r="F21" s="11">
        <v>6</v>
      </c>
      <c r="G21" s="130"/>
      <c r="H21" s="4">
        <f t="shared" si="3"/>
        <v>0</v>
      </c>
      <c r="I21" s="2"/>
      <c r="J21" s="4">
        <f t="shared" si="4"/>
        <v>0</v>
      </c>
      <c r="K21" s="5">
        <f t="shared" si="5"/>
        <v>0</v>
      </c>
    </row>
    <row r="22" spans="1:11" ht="63.75">
      <c r="A22" s="2">
        <v>12</v>
      </c>
      <c r="B22" s="131" t="s">
        <v>746</v>
      </c>
      <c r="C22" s="7"/>
      <c r="D22" s="7"/>
      <c r="E22" s="8" t="s">
        <v>11</v>
      </c>
      <c r="F22" s="11">
        <v>2</v>
      </c>
      <c r="G22" s="130"/>
      <c r="H22" s="4">
        <f t="shared" si="3"/>
        <v>0</v>
      </c>
      <c r="I22" s="2"/>
      <c r="J22" s="4">
        <f t="shared" si="4"/>
        <v>0</v>
      </c>
      <c r="K22" s="5">
        <f t="shared" si="5"/>
        <v>0</v>
      </c>
    </row>
    <row r="23" spans="1:11" ht="63.75">
      <c r="A23" s="2">
        <v>13</v>
      </c>
      <c r="B23" s="131" t="s">
        <v>747</v>
      </c>
      <c r="C23" s="7"/>
      <c r="D23" s="7"/>
      <c r="E23" s="8" t="s">
        <v>11</v>
      </c>
      <c r="F23" s="11">
        <v>6</v>
      </c>
      <c r="G23" s="130"/>
      <c r="H23" s="4">
        <f t="shared" si="3"/>
        <v>0</v>
      </c>
      <c r="I23" s="2"/>
      <c r="J23" s="4">
        <f t="shared" si="4"/>
        <v>0</v>
      </c>
      <c r="K23" s="5">
        <f t="shared" si="5"/>
        <v>0</v>
      </c>
    </row>
    <row r="24" spans="1:11" ht="76.5">
      <c r="A24" s="2">
        <v>14</v>
      </c>
      <c r="B24" s="131" t="s">
        <v>748</v>
      </c>
      <c r="C24" s="7"/>
      <c r="D24" s="7"/>
      <c r="E24" s="8" t="s">
        <v>645</v>
      </c>
      <c r="F24" s="11">
        <v>10</v>
      </c>
      <c r="G24" s="130"/>
      <c r="H24" s="4">
        <f t="shared" si="3"/>
        <v>0</v>
      </c>
      <c r="I24" s="2"/>
      <c r="J24" s="4">
        <f t="shared" si="4"/>
        <v>0</v>
      </c>
      <c r="K24" s="5">
        <f t="shared" si="5"/>
        <v>0</v>
      </c>
    </row>
    <row r="25" spans="1:11" ht="51">
      <c r="A25" s="2">
        <v>15</v>
      </c>
      <c r="B25" s="131" t="s">
        <v>749</v>
      </c>
      <c r="C25" s="7"/>
      <c r="D25" s="7"/>
      <c r="E25" s="8" t="s">
        <v>11</v>
      </c>
      <c r="F25" s="11">
        <v>1</v>
      </c>
      <c r="G25" s="130"/>
      <c r="H25" s="4">
        <f t="shared" ref="H25:H26" si="6">ROUND(F25*G25,2)</f>
        <v>0</v>
      </c>
      <c r="I25" s="2"/>
      <c r="J25" s="4">
        <f t="shared" ref="J25:J26" si="7">+H25*I25%</f>
        <v>0</v>
      </c>
      <c r="K25" s="5">
        <f t="shared" ref="K25:K26" si="8">ROUND(H25+J25,2)</f>
        <v>0</v>
      </c>
    </row>
    <row r="26" spans="1:11" ht="63.75">
      <c r="A26" s="2">
        <v>16</v>
      </c>
      <c r="B26" s="131" t="s">
        <v>750</v>
      </c>
      <c r="C26" s="7"/>
      <c r="D26" s="7"/>
      <c r="E26" s="8" t="s">
        <v>11</v>
      </c>
      <c r="F26" s="11">
        <v>4</v>
      </c>
      <c r="G26" s="130"/>
      <c r="H26" s="4">
        <f t="shared" si="6"/>
        <v>0</v>
      </c>
      <c r="I26" s="2"/>
      <c r="J26" s="4">
        <f t="shared" si="7"/>
        <v>0</v>
      </c>
      <c r="K26" s="5">
        <f t="shared" si="8"/>
        <v>0</v>
      </c>
    </row>
    <row r="27" spans="1:11" ht="15" thickBot="1">
      <c r="A27" s="122"/>
      <c r="B27" s="122"/>
      <c r="C27" s="122"/>
      <c r="D27" s="122"/>
      <c r="E27" s="166" t="s">
        <v>9</v>
      </c>
      <c r="F27" s="167"/>
      <c r="G27" s="168"/>
      <c r="H27" s="66">
        <f>SUM(H11:H26)</f>
        <v>0</v>
      </c>
      <c r="I27" s="67"/>
      <c r="J27" s="67"/>
      <c r="K27" s="66">
        <f>SUM(K11:K26)</f>
        <v>0</v>
      </c>
    </row>
    <row r="28" spans="1:11">
      <c r="A28" s="122"/>
      <c r="B28" s="26"/>
      <c r="C28" s="122"/>
      <c r="D28" s="122"/>
      <c r="E28" s="122"/>
      <c r="F28" s="122"/>
      <c r="G28" s="122"/>
      <c r="H28" s="122"/>
      <c r="I28" s="122"/>
      <c r="J28" s="122"/>
      <c r="K28" s="122"/>
    </row>
    <row r="29" spans="1:11">
      <c r="B29" s="26"/>
      <c r="C29" s="122"/>
      <c r="D29" s="122"/>
      <c r="E29" s="122"/>
      <c r="F29" s="122"/>
      <c r="G29" s="122"/>
      <c r="H29" s="122"/>
      <c r="I29" s="122"/>
      <c r="J29" s="122"/>
      <c r="K29" s="122"/>
    </row>
    <row r="30" spans="1:11">
      <c r="A30" s="122"/>
      <c r="B30" s="122"/>
      <c r="C30" s="122"/>
      <c r="D30" s="122"/>
      <c r="E30" s="122"/>
      <c r="F30" s="122"/>
      <c r="G30" s="122"/>
      <c r="H30" s="169"/>
      <c r="I30" s="169"/>
      <c r="J30" s="169"/>
      <c r="K30" s="121"/>
    </row>
    <row r="35" ht="29.25" customHeight="1"/>
    <row r="39" ht="36" customHeight="1"/>
  </sheetData>
  <mergeCells count="17">
    <mergeCell ref="A1:K1"/>
    <mergeCell ref="A2:K2"/>
    <mergeCell ref="A3:K3"/>
    <mergeCell ref="A5:K5"/>
    <mergeCell ref="K8:K9"/>
    <mergeCell ref="E27:G27"/>
    <mergeCell ref="H30:J30"/>
    <mergeCell ref="A6:K6"/>
    <mergeCell ref="A8:A9"/>
    <mergeCell ref="B8:B9"/>
    <mergeCell ref="C8:C9"/>
    <mergeCell ref="D8:D9"/>
    <mergeCell ref="E8:E9"/>
    <mergeCell ref="F8:F9"/>
    <mergeCell ref="G8:G9"/>
    <mergeCell ref="H8:H9"/>
    <mergeCell ref="I8:J8"/>
  </mergeCells>
  <pageMargins left="0.7" right="0.7" top="0.75" bottom="0.75" header="0.3" footer="0.3"/>
  <pageSetup paperSize="9" scale="91" fitToHeight="0"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CA43-AF09-4D44-A606-C7622D47D503}">
  <sheetPr>
    <pageSetUpPr fitToPage="1"/>
  </sheetPr>
  <dimension ref="A1:K25"/>
  <sheetViews>
    <sheetView workbookViewId="0">
      <selection activeCell="L9" sqref="L9"/>
    </sheetView>
  </sheetViews>
  <sheetFormatPr defaultRowHeight="14.25"/>
  <cols>
    <col min="2" max="2" width="41.125" customWidth="1"/>
    <col min="8" max="8" width="12" customWidth="1"/>
    <col min="11" max="11" width="13"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772</v>
      </c>
      <c r="B6" s="167"/>
      <c r="C6" s="167"/>
      <c r="D6" s="167"/>
      <c r="E6" s="167"/>
      <c r="F6" s="167"/>
      <c r="G6" s="167"/>
      <c r="H6" s="167"/>
      <c r="I6" s="167"/>
      <c r="J6" s="167"/>
      <c r="K6" s="167"/>
    </row>
    <row r="7" spans="1:11">
      <c r="A7" s="123"/>
      <c r="B7" s="123"/>
      <c r="C7" s="123"/>
      <c r="D7" s="123"/>
      <c r="E7" s="123"/>
      <c r="F7" s="123"/>
      <c r="G7" s="123"/>
      <c r="H7" s="123"/>
      <c r="I7" s="123"/>
      <c r="J7" s="123"/>
      <c r="K7" s="123"/>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178.5">
      <c r="A11" s="2">
        <v>1</v>
      </c>
      <c r="B11" s="137" t="s">
        <v>758</v>
      </c>
      <c r="C11" s="132"/>
      <c r="D11" s="133"/>
      <c r="E11" s="125" t="s">
        <v>11</v>
      </c>
      <c r="F11" s="126">
        <v>100</v>
      </c>
      <c r="G11" s="127"/>
      <c r="H11" s="127">
        <f t="shared" ref="H11:H12" si="0">ROUND(F11*G11,2)</f>
        <v>0</v>
      </c>
      <c r="I11" s="128"/>
      <c r="J11" s="127">
        <f t="shared" ref="J11:J12" si="1">H11*I11%</f>
        <v>0</v>
      </c>
      <c r="K11" s="129">
        <f t="shared" ref="K11:K12" si="2">ROUND(H11+J11,2)</f>
        <v>0</v>
      </c>
    </row>
    <row r="12" spans="1:11" ht="178.5">
      <c r="A12" s="2">
        <v>2</v>
      </c>
      <c r="B12" s="137" t="s">
        <v>759</v>
      </c>
      <c r="C12" s="132"/>
      <c r="D12" s="133"/>
      <c r="E12" s="125" t="s">
        <v>11</v>
      </c>
      <c r="F12" s="126">
        <v>20</v>
      </c>
      <c r="G12" s="127"/>
      <c r="H12" s="127">
        <f t="shared" si="0"/>
        <v>0</v>
      </c>
      <c r="I12" s="128"/>
      <c r="J12" s="127">
        <f t="shared" si="1"/>
        <v>0</v>
      </c>
      <c r="K12" s="129">
        <f t="shared" si="2"/>
        <v>0</v>
      </c>
    </row>
    <row r="13" spans="1:11" ht="15" thickBot="1">
      <c r="A13" s="123"/>
      <c r="B13" s="123"/>
      <c r="C13" s="123"/>
      <c r="D13" s="123"/>
      <c r="E13" s="166" t="s">
        <v>9</v>
      </c>
      <c r="F13" s="167"/>
      <c r="G13" s="168"/>
      <c r="H13" s="66">
        <f>SUM(H11:H12)</f>
        <v>0</v>
      </c>
      <c r="I13" s="67"/>
      <c r="J13" s="67"/>
      <c r="K13" s="66">
        <f>SUM(K11:K12)</f>
        <v>0</v>
      </c>
    </row>
    <row r="14" spans="1:11">
      <c r="A14" s="123"/>
      <c r="B14" s="26"/>
      <c r="C14" s="123"/>
      <c r="D14" s="123"/>
      <c r="E14" s="123"/>
      <c r="F14" s="123"/>
      <c r="G14" s="123"/>
      <c r="H14" s="123"/>
      <c r="I14" s="123"/>
      <c r="J14" s="123"/>
      <c r="K14" s="123"/>
    </row>
    <row r="15" spans="1:11">
      <c r="B15" s="26"/>
      <c r="C15" s="123"/>
      <c r="D15" s="123"/>
      <c r="E15" s="123"/>
      <c r="F15" s="123"/>
      <c r="G15" s="123"/>
      <c r="H15" s="123"/>
      <c r="I15" s="123"/>
      <c r="J15" s="123"/>
      <c r="K15" s="123"/>
    </row>
    <row r="16" spans="1:11">
      <c r="A16" s="123"/>
      <c r="B16" s="123"/>
      <c r="C16" s="123"/>
      <c r="D16" s="123"/>
      <c r="E16" s="123"/>
      <c r="F16" s="123"/>
      <c r="G16" s="123"/>
      <c r="H16" s="169"/>
      <c r="I16" s="169"/>
      <c r="J16" s="169"/>
      <c r="K16" s="124"/>
    </row>
    <row r="21" ht="29.25" customHeight="1"/>
    <row r="25" ht="36" customHeight="1"/>
  </sheetData>
  <mergeCells count="17">
    <mergeCell ref="A1:K1"/>
    <mergeCell ref="A2:K2"/>
    <mergeCell ref="A3:K3"/>
    <mergeCell ref="A5:K5"/>
    <mergeCell ref="K8:K9"/>
    <mergeCell ref="E13:G13"/>
    <mergeCell ref="H16:J16"/>
    <mergeCell ref="A6:K6"/>
    <mergeCell ref="A8:A9"/>
    <mergeCell ref="B8:B9"/>
    <mergeCell ref="C8:C9"/>
    <mergeCell ref="D8:D9"/>
    <mergeCell ref="E8:E9"/>
    <mergeCell ref="F8:F9"/>
    <mergeCell ref="G8:G9"/>
    <mergeCell ref="H8:H9"/>
    <mergeCell ref="I8:J8"/>
  </mergeCells>
  <pageMargins left="0.7" right="0.7" top="0.75" bottom="0.75" header="0.3" footer="0.3"/>
  <pageSetup paperSize="9" scale="87" fitToHeight="0"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D689-F12C-4067-AB26-E58AF2423059}">
  <sheetPr>
    <pageSetUpPr fitToPage="1"/>
  </sheetPr>
  <dimension ref="A1:K25"/>
  <sheetViews>
    <sheetView workbookViewId="0">
      <selection activeCell="B4" sqref="B4"/>
    </sheetView>
  </sheetViews>
  <sheetFormatPr defaultRowHeight="14.25"/>
  <cols>
    <col min="2" max="2" width="43.875" customWidth="1"/>
    <col min="8" max="8" width="12" customWidth="1"/>
    <col min="11" max="11" width="13" customWidth="1"/>
  </cols>
  <sheetData>
    <row r="1" spans="1:11" s="136" customFormat="1" ht="15" customHeight="1">
      <c r="A1" s="175" t="s">
        <v>762</v>
      </c>
      <c r="B1" s="175"/>
      <c r="C1" s="175"/>
      <c r="D1" s="175"/>
      <c r="E1" s="175"/>
      <c r="F1" s="175"/>
      <c r="G1" s="175"/>
      <c r="H1" s="175"/>
      <c r="I1" s="175"/>
      <c r="J1" s="175"/>
      <c r="K1" s="175"/>
    </row>
    <row r="2" spans="1:11" s="136" customFormat="1" ht="12.75">
      <c r="A2" s="176" t="s">
        <v>637</v>
      </c>
      <c r="B2" s="177"/>
      <c r="C2" s="177"/>
      <c r="D2" s="177"/>
      <c r="E2" s="177"/>
      <c r="F2" s="177"/>
      <c r="G2" s="177"/>
      <c r="H2" s="177"/>
      <c r="I2" s="177"/>
      <c r="J2" s="177"/>
      <c r="K2" s="177"/>
    </row>
    <row r="3" spans="1:11" s="136" customFormat="1" ht="28.5" customHeight="1">
      <c r="A3" s="169" t="s">
        <v>638</v>
      </c>
      <c r="B3" s="169"/>
      <c r="C3" s="169"/>
      <c r="D3" s="169"/>
      <c r="E3" s="169"/>
      <c r="F3" s="169"/>
      <c r="G3" s="169"/>
      <c r="H3" s="169"/>
      <c r="I3" s="169"/>
      <c r="J3" s="169"/>
      <c r="K3" s="169"/>
    </row>
    <row r="4" spans="1:11" s="136" customFormat="1" ht="12.75">
      <c r="A4" s="135"/>
      <c r="B4" s="135"/>
      <c r="C4" s="135"/>
      <c r="D4" s="135"/>
      <c r="E4" s="135"/>
      <c r="F4" s="135"/>
      <c r="G4" s="135"/>
      <c r="H4" s="135"/>
      <c r="I4" s="135"/>
      <c r="J4" s="135"/>
      <c r="K4" s="135"/>
    </row>
    <row r="5" spans="1:11" s="136" customFormat="1" ht="12.75">
      <c r="A5" s="166" t="s">
        <v>639</v>
      </c>
      <c r="B5" s="178"/>
      <c r="C5" s="178"/>
      <c r="D5" s="178"/>
      <c r="E5" s="178"/>
      <c r="F5" s="178"/>
      <c r="G5" s="178"/>
      <c r="H5" s="178"/>
      <c r="I5" s="178"/>
      <c r="J5" s="178"/>
      <c r="K5" s="178"/>
    </row>
    <row r="6" spans="1:11" s="154" customFormat="1" ht="12.75">
      <c r="A6" s="175" t="s">
        <v>773</v>
      </c>
      <c r="B6" s="167"/>
      <c r="C6" s="167"/>
      <c r="D6" s="167"/>
      <c r="E6" s="167"/>
      <c r="F6" s="167"/>
      <c r="G6" s="167"/>
      <c r="H6" s="167"/>
      <c r="I6" s="167"/>
      <c r="J6" s="167"/>
      <c r="K6" s="167"/>
    </row>
    <row r="7" spans="1:11">
      <c r="A7" s="123"/>
      <c r="B7" s="123"/>
      <c r="C7" s="123"/>
      <c r="D7" s="123"/>
      <c r="E7" s="123"/>
      <c r="F7" s="123"/>
      <c r="G7" s="123"/>
      <c r="H7" s="123"/>
      <c r="I7" s="123"/>
      <c r="J7" s="123"/>
      <c r="K7" s="123"/>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93.25">
      <c r="A11" s="2">
        <v>1</v>
      </c>
      <c r="B11" s="138" t="s">
        <v>751</v>
      </c>
      <c r="C11" s="132"/>
      <c r="D11" s="133"/>
      <c r="E11" s="125" t="s">
        <v>11</v>
      </c>
      <c r="F11" s="126">
        <v>5</v>
      </c>
      <c r="G11" s="127"/>
      <c r="H11" s="127">
        <f t="shared" ref="H11:H12" si="0">ROUND(F11*G11,2)</f>
        <v>0</v>
      </c>
      <c r="I11" s="128"/>
      <c r="J11" s="127">
        <f t="shared" ref="J11:J12" si="1">H11*I11%</f>
        <v>0</v>
      </c>
      <c r="K11" s="129">
        <f t="shared" ref="K11:K12" si="2">ROUND(H11+J11,2)</f>
        <v>0</v>
      </c>
    </row>
    <row r="12" spans="1:11" ht="89.25">
      <c r="A12" s="2">
        <v>2</v>
      </c>
      <c r="B12" s="137" t="s">
        <v>752</v>
      </c>
      <c r="C12" s="132"/>
      <c r="D12" s="133"/>
      <c r="E12" s="125" t="s">
        <v>11</v>
      </c>
      <c r="F12" s="126">
        <v>25</v>
      </c>
      <c r="G12" s="127"/>
      <c r="H12" s="127">
        <f t="shared" si="0"/>
        <v>0</v>
      </c>
      <c r="I12" s="128"/>
      <c r="J12" s="127">
        <f t="shared" si="1"/>
        <v>0</v>
      </c>
      <c r="K12" s="129">
        <f t="shared" si="2"/>
        <v>0</v>
      </c>
    </row>
    <row r="13" spans="1:11" ht="15" thickBot="1">
      <c r="A13" s="123"/>
      <c r="B13" s="123"/>
      <c r="C13" s="123"/>
      <c r="D13" s="123"/>
      <c r="E13" s="166" t="s">
        <v>9</v>
      </c>
      <c r="F13" s="167"/>
      <c r="G13" s="168"/>
      <c r="H13" s="66">
        <f>SUM(H11:H12)</f>
        <v>0</v>
      </c>
      <c r="I13" s="67"/>
      <c r="J13" s="67"/>
      <c r="K13" s="66">
        <f>SUM(K11:K12)</f>
        <v>0</v>
      </c>
    </row>
    <row r="14" spans="1:11">
      <c r="A14" s="123"/>
      <c r="B14" s="26"/>
      <c r="C14" s="123"/>
      <c r="D14" s="123"/>
      <c r="E14" s="123"/>
      <c r="F14" s="123"/>
      <c r="G14" s="123"/>
      <c r="H14" s="123"/>
      <c r="I14" s="123"/>
      <c r="J14" s="123"/>
      <c r="K14" s="123"/>
    </row>
    <row r="15" spans="1:11">
      <c r="B15" s="26"/>
      <c r="C15" s="123"/>
      <c r="D15" s="123"/>
      <c r="E15" s="123"/>
      <c r="F15" s="123"/>
      <c r="G15" s="123"/>
      <c r="H15" s="123"/>
      <c r="I15" s="123"/>
      <c r="J15" s="123"/>
      <c r="K15" s="123"/>
    </row>
    <row r="16" spans="1:11">
      <c r="A16" s="123"/>
      <c r="B16" s="123"/>
      <c r="C16" s="123"/>
      <c r="D16" s="123"/>
      <c r="E16" s="123"/>
      <c r="F16" s="123"/>
      <c r="G16" s="123"/>
      <c r="H16" s="169"/>
      <c r="I16" s="169"/>
      <c r="J16" s="169"/>
      <c r="K16" s="124"/>
    </row>
    <row r="21" ht="29.25" customHeight="1"/>
    <row r="25" ht="36" customHeight="1"/>
  </sheetData>
  <mergeCells count="17">
    <mergeCell ref="A1:K1"/>
    <mergeCell ref="A2:K2"/>
    <mergeCell ref="A3:K3"/>
    <mergeCell ref="A5:K5"/>
    <mergeCell ref="K8:K9"/>
    <mergeCell ref="E13:G13"/>
    <mergeCell ref="H16:J16"/>
    <mergeCell ref="A6:K6"/>
    <mergeCell ref="A8:A9"/>
    <mergeCell ref="B8:B9"/>
    <mergeCell ref="C8:C9"/>
    <mergeCell ref="D8:D9"/>
    <mergeCell ref="E8:E9"/>
    <mergeCell ref="F8:F9"/>
    <mergeCell ref="G8:G9"/>
    <mergeCell ref="H8:H9"/>
    <mergeCell ref="I8:J8"/>
  </mergeCells>
  <pageMargins left="0.7" right="0.7" top="0.75" bottom="0.75" header="0.3" footer="0.3"/>
  <pageSetup paperSize="9" scale="8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K29"/>
  <sheetViews>
    <sheetView zoomScaleNormal="100" zoomScaleSheetLayoutView="90"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75" t="s">
        <v>762</v>
      </c>
      <c r="B1" s="175"/>
      <c r="C1" s="175"/>
      <c r="D1" s="175"/>
      <c r="E1" s="175"/>
      <c r="F1" s="175"/>
      <c r="G1" s="175"/>
      <c r="H1" s="175"/>
      <c r="I1" s="175"/>
      <c r="J1" s="175"/>
      <c r="K1" s="175"/>
    </row>
    <row r="2" spans="1:11" s="101" customFormat="1" ht="15">
      <c r="A2" s="176" t="s">
        <v>637</v>
      </c>
      <c r="B2" s="177"/>
      <c r="C2" s="177"/>
      <c r="D2" s="177"/>
      <c r="E2" s="177"/>
      <c r="F2" s="177"/>
      <c r="G2" s="177"/>
      <c r="H2" s="177"/>
      <c r="I2" s="177"/>
      <c r="J2" s="177"/>
      <c r="K2" s="177"/>
    </row>
    <row r="3" spans="1:11" s="101" customFormat="1" ht="28.5" customHeight="1">
      <c r="A3" s="169" t="s">
        <v>638</v>
      </c>
      <c r="B3" s="169"/>
      <c r="C3" s="169"/>
      <c r="D3" s="169"/>
      <c r="E3" s="169"/>
      <c r="F3" s="169"/>
      <c r="G3" s="169"/>
      <c r="H3" s="169"/>
      <c r="I3" s="169"/>
      <c r="J3" s="169"/>
      <c r="K3" s="169"/>
    </row>
    <row r="4" spans="1:11" s="101" customFormat="1" ht="15">
      <c r="A4" s="135"/>
      <c r="B4" s="135"/>
      <c r="C4" s="135"/>
      <c r="D4" s="135"/>
      <c r="E4" s="135"/>
      <c r="F4" s="135"/>
      <c r="G4" s="135"/>
      <c r="H4" s="135"/>
      <c r="I4" s="135"/>
      <c r="J4" s="135"/>
      <c r="K4" s="135"/>
    </row>
    <row r="5" spans="1:11" s="101" customFormat="1" ht="15">
      <c r="A5" s="166" t="s">
        <v>639</v>
      </c>
      <c r="B5" s="178"/>
      <c r="C5" s="178"/>
      <c r="D5" s="178"/>
      <c r="E5" s="178"/>
      <c r="F5" s="178"/>
      <c r="G5" s="178"/>
      <c r="H5" s="178"/>
      <c r="I5" s="178"/>
      <c r="J5" s="178"/>
      <c r="K5" s="178"/>
    </row>
    <row r="6" spans="1:11">
      <c r="A6" s="175" t="s">
        <v>115</v>
      </c>
      <c r="B6" s="167"/>
      <c r="C6" s="167"/>
      <c r="D6" s="167"/>
      <c r="E6" s="167"/>
      <c r="F6" s="167"/>
      <c r="G6" s="167"/>
      <c r="H6" s="167"/>
      <c r="I6" s="167"/>
      <c r="J6" s="167"/>
      <c r="K6" s="167"/>
    </row>
    <row r="7" spans="1:11">
      <c r="A7" s="1"/>
      <c r="B7" s="1"/>
      <c r="C7" s="1"/>
      <c r="D7" s="1"/>
      <c r="E7" s="1"/>
      <c r="F7" s="1"/>
      <c r="G7" s="1"/>
      <c r="H7" s="1"/>
      <c r="I7" s="1"/>
      <c r="J7" s="1"/>
      <c r="K7" s="1"/>
    </row>
    <row r="8" spans="1:11">
      <c r="A8" s="171" t="s">
        <v>0</v>
      </c>
      <c r="B8" s="171" t="s">
        <v>1</v>
      </c>
      <c r="C8" s="165" t="s">
        <v>15</v>
      </c>
      <c r="D8" s="165" t="s">
        <v>14</v>
      </c>
      <c r="E8" s="171" t="s">
        <v>2</v>
      </c>
      <c r="F8" s="171" t="s">
        <v>3</v>
      </c>
      <c r="G8" s="165" t="s">
        <v>4</v>
      </c>
      <c r="H8" s="165" t="s">
        <v>5</v>
      </c>
      <c r="I8" s="165" t="s">
        <v>6</v>
      </c>
      <c r="J8" s="174"/>
      <c r="K8" s="165" t="s">
        <v>8</v>
      </c>
    </row>
    <row r="9" spans="1:11" ht="25.5">
      <c r="A9" s="170"/>
      <c r="B9" s="170"/>
      <c r="C9" s="170"/>
      <c r="D9" s="165"/>
      <c r="E9" s="170"/>
      <c r="F9" s="170"/>
      <c r="G9" s="170"/>
      <c r="H9" s="170"/>
      <c r="I9" s="157" t="s">
        <v>10</v>
      </c>
      <c r="J9" s="157" t="s">
        <v>7</v>
      </c>
      <c r="K9" s="165"/>
    </row>
    <row r="10" spans="1:11">
      <c r="A10" s="158">
        <v>1</v>
      </c>
      <c r="B10" s="159">
        <v>2</v>
      </c>
      <c r="C10" s="159">
        <v>3</v>
      </c>
      <c r="D10" s="159">
        <v>4</v>
      </c>
      <c r="E10" s="159">
        <v>5</v>
      </c>
      <c r="F10" s="159">
        <v>6</v>
      </c>
      <c r="G10" s="159">
        <v>7</v>
      </c>
      <c r="H10" s="159">
        <v>8</v>
      </c>
      <c r="I10" s="159">
        <v>9</v>
      </c>
      <c r="J10" s="159">
        <v>10</v>
      </c>
      <c r="K10" s="159">
        <v>11</v>
      </c>
    </row>
    <row r="11" spans="1:11" ht="288" customHeight="1">
      <c r="A11" s="2">
        <v>1</v>
      </c>
      <c r="B11" s="10" t="s">
        <v>632</v>
      </c>
      <c r="C11" s="9"/>
      <c r="D11" s="9"/>
      <c r="E11" s="8" t="s">
        <v>11</v>
      </c>
      <c r="F11" s="11">
        <v>250</v>
      </c>
      <c r="G11" s="2"/>
      <c r="H11" s="4">
        <f>ROUND(F11*G11,2)</f>
        <v>0</v>
      </c>
      <c r="I11" s="2"/>
      <c r="J11" s="4">
        <f>+H11*I11%</f>
        <v>0</v>
      </c>
      <c r="K11" s="5">
        <f>ROUND(H11+J11,2)</f>
        <v>0</v>
      </c>
    </row>
    <row r="12" spans="1:11" ht="344.25">
      <c r="A12" s="2">
        <v>2</v>
      </c>
      <c r="B12" s="10" t="s">
        <v>633</v>
      </c>
      <c r="C12" s="9"/>
      <c r="D12" s="9"/>
      <c r="E12" s="8" t="s">
        <v>11</v>
      </c>
      <c r="F12" s="11">
        <v>5</v>
      </c>
      <c r="G12" s="2"/>
      <c r="H12" s="4">
        <f>ROUND(F12*G12,2)</f>
        <v>0</v>
      </c>
      <c r="I12" s="2"/>
      <c r="J12" s="4">
        <f>+H12*I12%</f>
        <v>0</v>
      </c>
      <c r="K12" s="5">
        <f>ROUND(H12+J12,2)</f>
        <v>0</v>
      </c>
    </row>
    <row r="13" spans="1:11" ht="15" thickBot="1">
      <c r="A13" s="1"/>
      <c r="B13" s="1"/>
      <c r="C13" s="1"/>
      <c r="D13" s="1"/>
      <c r="E13" s="166" t="s">
        <v>9</v>
      </c>
      <c r="F13" s="167"/>
      <c r="G13" s="168"/>
      <c r="H13" s="66">
        <f>SUM(H11:H12)</f>
        <v>0</v>
      </c>
      <c r="I13" s="67"/>
      <c r="J13" s="67"/>
      <c r="K13" s="6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69"/>
      <c r="I16" s="169"/>
      <c r="J16" s="169"/>
      <c r="K16" s="6"/>
    </row>
    <row r="27" spans="3:3">
      <c r="C27" s="94"/>
    </row>
    <row r="28" spans="3:3">
      <c r="C28" s="95"/>
    </row>
    <row r="29" spans="3:3">
      <c r="C29" s="94"/>
    </row>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0866141732283472" right="0.70866141732283472" top="0.74803149606299213" bottom="0.74803149606299213" header="0.31496062992125984" footer="0.31496062992125984"/>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86</vt:i4>
      </vt:variant>
      <vt:variant>
        <vt:lpstr>Nazwane zakresy</vt:lpstr>
      </vt:variant>
      <vt:variant>
        <vt:i4>8</vt:i4>
      </vt:variant>
    </vt:vector>
  </HeadingPairs>
  <TitlesOfParts>
    <vt:vector size="94"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77</vt:lpstr>
      <vt:lpstr>Pakiet 78</vt:lpstr>
      <vt:lpstr>Pakiet 79</vt:lpstr>
      <vt:lpstr>Pakiet 80</vt:lpstr>
      <vt:lpstr>Pakiet 81</vt:lpstr>
      <vt:lpstr>Pakiet 82</vt:lpstr>
      <vt:lpstr>Pakiet 83</vt:lpstr>
      <vt:lpstr>Pakiet 84</vt:lpstr>
      <vt:lpstr>Pakiet 85</vt:lpstr>
      <vt:lpstr>Pakiet 86</vt:lpstr>
      <vt:lpstr>'Pakiet 1'!Obszar_wydruku</vt:lpstr>
      <vt:lpstr>'Pakiet 13'!Obszar_wydruku</vt:lpstr>
      <vt:lpstr>'Pakiet 43'!Obszar_wydruku</vt:lpstr>
      <vt:lpstr>'Pakiet 45'!Obszar_wydruku</vt:lpstr>
      <vt:lpstr>'Pakiet 60'!Obszar_wydruku</vt:lpstr>
      <vt:lpstr>'Pakiet 63'!Obszar_wydruku</vt:lpstr>
      <vt:lpstr>'Pakiet 9'!Obszar_wydruku</vt:lpstr>
      <vt:lpstr>'Pakiet 39'!OLE_LINK1</vt:lpstr>
    </vt:vector>
  </TitlesOfParts>
  <Company>Szpital Uniwersytecki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Michał Kryszewski</cp:lastModifiedBy>
  <cp:lastPrinted>2022-05-11T06:12:26Z</cp:lastPrinted>
  <dcterms:created xsi:type="dcterms:W3CDTF">2010-06-08T05:48:52Z</dcterms:created>
  <dcterms:modified xsi:type="dcterms:W3CDTF">2022-05-19T09:35:04Z</dcterms:modified>
</cp:coreProperties>
</file>