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(06-19) Leki\"/>
    </mc:Choice>
  </mc:AlternateContent>
  <bookViews>
    <workbookView xWindow="0" yWindow="0" windowWidth="23040" windowHeight="9396"/>
  </bookViews>
  <sheets>
    <sheet name="Pakiet nr 1" sheetId="6" r:id="rId1"/>
    <sheet name="Pakiet nr 2" sheetId="30" r:id="rId2"/>
    <sheet name="Pakiet nr 3" sheetId="24" r:id="rId3"/>
    <sheet name="Pakiet nr 4" sheetId="31" r:id="rId4"/>
    <sheet name="Pakiet nr 5" sheetId="32" r:id="rId5"/>
    <sheet name="Pakiet nr 6" sheetId="33" r:id="rId6"/>
    <sheet name="Pakiet nr 7" sheetId="34" r:id="rId7"/>
    <sheet name="Pakiet nr 8" sheetId="35" r:id="rId8"/>
    <sheet name="Pakiet nr 9" sheetId="36" r:id="rId9"/>
    <sheet name="Pakiet nr 10" sheetId="37" r:id="rId10"/>
    <sheet name="Pakiet nr 11" sheetId="38" r:id="rId11"/>
    <sheet name="Pakiet nr 12" sheetId="39" r:id="rId12"/>
    <sheet name="Pakiet nr 13" sheetId="40" r:id="rId13"/>
  </sheets>
  <calcPr calcId="152511"/>
</workbook>
</file>

<file path=xl/calcChain.xml><?xml version="1.0" encoding="utf-8"?>
<calcChain xmlns="http://schemas.openxmlformats.org/spreadsheetml/2006/main">
  <c r="H20" i="24" l="1"/>
  <c r="H10" i="24"/>
  <c r="H11" i="24"/>
  <c r="H12" i="24"/>
  <c r="H13" i="24"/>
  <c r="H14" i="24"/>
  <c r="H15" i="24"/>
  <c r="H16" i="24"/>
  <c r="H17" i="24"/>
  <c r="H18" i="24"/>
  <c r="H19" i="24"/>
  <c r="H9" i="24"/>
  <c r="H11" i="30"/>
  <c r="H10" i="30"/>
  <c r="H9" i="30"/>
  <c r="H12" i="6"/>
  <c r="H10" i="6"/>
  <c r="H11" i="6"/>
  <c r="H9" i="6"/>
  <c r="H12" i="40"/>
  <c r="J12" i="40" s="1"/>
  <c r="H13" i="40"/>
  <c r="H12" i="39"/>
  <c r="H13" i="39" s="1"/>
  <c r="H14" i="38"/>
  <c r="H13" i="38"/>
  <c r="J13" i="38" s="1"/>
  <c r="H12" i="38"/>
  <c r="H14" i="37"/>
  <c r="H13" i="37"/>
  <c r="J13" i="37" s="1"/>
  <c r="K13" i="37" s="1"/>
  <c r="J12" i="37"/>
  <c r="K12" i="37" s="1"/>
  <c r="H12" i="37"/>
  <c r="H15" i="37" s="1"/>
  <c r="H15" i="36"/>
  <c r="H14" i="36"/>
  <c r="H13" i="36"/>
  <c r="H12" i="36"/>
  <c r="J12" i="36" s="1"/>
  <c r="K12" i="36" s="1"/>
  <c r="H17" i="35"/>
  <c r="H16" i="35"/>
  <c r="J16" i="35" s="1"/>
  <c r="K16" i="35" s="1"/>
  <c r="H15" i="35"/>
  <c r="J15" i="35" s="1"/>
  <c r="K15" i="35" s="1"/>
  <c r="H14" i="35"/>
  <c r="H13" i="35"/>
  <c r="H12" i="35"/>
  <c r="J12" i="35" s="1"/>
  <c r="K12" i="35" s="1"/>
  <c r="J20" i="34"/>
  <c r="H20" i="34"/>
  <c r="H19" i="34"/>
  <c r="H17" i="34"/>
  <c r="H16" i="34"/>
  <c r="J16" i="34" s="1"/>
  <c r="K16" i="34" s="1"/>
  <c r="H15" i="34"/>
  <c r="H14" i="34"/>
  <c r="H13" i="34"/>
  <c r="J13" i="34" s="1"/>
  <c r="K13" i="34" s="1"/>
  <c r="H12" i="34"/>
  <c r="H12" i="33"/>
  <c r="H13" i="33" s="1"/>
  <c r="H12" i="32"/>
  <c r="J12" i="32" s="1"/>
  <c r="K12" i="32" s="1"/>
  <c r="K13" i="32" s="1"/>
  <c r="H12" i="31"/>
  <c r="H13" i="31" s="1"/>
  <c r="K12" i="40" l="1"/>
  <c r="K13" i="40" s="1"/>
  <c r="J12" i="39"/>
  <c r="K12" i="39" s="1"/>
  <c r="K13" i="39" s="1"/>
  <c r="J14" i="38"/>
  <c r="K14" i="38" s="1"/>
  <c r="K13" i="38"/>
  <c r="J12" i="38"/>
  <c r="K12" i="38" s="1"/>
  <c r="H15" i="38"/>
  <c r="J14" i="37"/>
  <c r="K14" i="37" s="1"/>
  <c r="K15" i="37" s="1"/>
  <c r="J15" i="36"/>
  <c r="K15" i="36" s="1"/>
  <c r="J14" i="36"/>
  <c r="K14" i="36" s="1"/>
  <c r="J13" i="36"/>
  <c r="K13" i="36" s="1"/>
  <c r="H16" i="36"/>
  <c r="H18" i="35"/>
  <c r="J14" i="35"/>
  <c r="K14" i="35" s="1"/>
  <c r="J13" i="35"/>
  <c r="K13" i="35" s="1"/>
  <c r="J17" i="35"/>
  <c r="K17" i="35" s="1"/>
  <c r="H21" i="34"/>
  <c r="J12" i="34"/>
  <c r="K12" i="34" s="1"/>
  <c r="J15" i="34"/>
  <c r="K15" i="34" s="1"/>
  <c r="K20" i="34"/>
  <c r="J14" i="34"/>
  <c r="K14" i="34" s="1"/>
  <c r="J19" i="34"/>
  <c r="K19" i="34" s="1"/>
  <c r="J17" i="34"/>
  <c r="K17" i="34" s="1"/>
  <c r="J12" i="33"/>
  <c r="K12" i="33"/>
  <c r="K13" i="33" s="1"/>
  <c r="H13" i="32"/>
  <c r="J12" i="31"/>
  <c r="K12" i="31" s="1"/>
  <c r="K13" i="31" s="1"/>
  <c r="K15" i="38" l="1"/>
  <c r="K16" i="36"/>
  <c r="K18" i="35"/>
  <c r="K21" i="34"/>
</calcChain>
</file>

<file path=xl/sharedStrings.xml><?xml version="1.0" encoding="utf-8"?>
<sst xmlns="http://schemas.openxmlformats.org/spreadsheetml/2006/main" count="361" uniqueCount="120">
  <si>
    <t>Przedmiot zamówienia</t>
  </si>
  <si>
    <t>J.m.</t>
  </si>
  <si>
    <t>Ilość</t>
  </si>
  <si>
    <t>szt.</t>
  </si>
  <si>
    <t>op.</t>
  </si>
  <si>
    <t>Lp.</t>
  </si>
  <si>
    <t>Nazwa międzynarodowa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</si>
  <si>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</si>
  <si>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</si>
  <si>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</si>
  <si>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</si>
  <si>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</si>
  <si>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</si>
  <si>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</si>
  <si>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Kod EAN</t>
  </si>
  <si>
    <t>8 = 6 x 7</t>
  </si>
  <si>
    <t>Glucosum</t>
  </si>
  <si>
    <t>roztwór do wstrzykiwań</t>
  </si>
  <si>
    <t>roztw.do inf. dożylnych</t>
  </si>
  <si>
    <t>płyn do stosowania na skórę</t>
  </si>
  <si>
    <t>* 1 amp.</t>
  </si>
  <si>
    <t>20 g</t>
  </si>
  <si>
    <t>150 mcg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</si>
  <si>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</si>
  <si>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</si>
  <si>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</si>
  <si>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1,0 g/10 ml</t>
  </si>
  <si>
    <t>* 1 fl. 25 ml</t>
  </si>
  <si>
    <t>* 1 fl. 50 ml</t>
  </si>
  <si>
    <t>proszek</t>
  </si>
  <si>
    <t>Opis preparatu</t>
  </si>
  <si>
    <t>Paraffinum liquidum</t>
  </si>
  <si>
    <t>800g</t>
  </si>
  <si>
    <t>1000ml</t>
  </si>
  <si>
    <t>roztwór do stosowania na skórę</t>
  </si>
  <si>
    <t>Hydrogenii peroxidum</t>
  </si>
  <si>
    <t>płyn do stosowania na skórę i w jamie ustnej</t>
  </si>
  <si>
    <t>100g</t>
  </si>
  <si>
    <t>1000g</t>
  </si>
  <si>
    <t>250g</t>
  </si>
  <si>
    <t>Acidum boricum</t>
  </si>
  <si>
    <t>500g</t>
  </si>
  <si>
    <t>Formaldehydum</t>
  </si>
  <si>
    <t>roztwór</t>
  </si>
  <si>
    <t>Vaselinum album</t>
  </si>
  <si>
    <t>podłoże maściowe</t>
  </si>
  <si>
    <t>Ung.cholesteroli</t>
  </si>
  <si>
    <t>75g</t>
  </si>
  <si>
    <t>Ethanolum + acidum salicylicum</t>
  </si>
  <si>
    <t>Ethanolum</t>
  </si>
  <si>
    <t>Chlorhexidini gluconas</t>
  </si>
  <si>
    <t>4 g / 100 ml</t>
  </si>
  <si>
    <t>op. 500 ml</t>
  </si>
  <si>
    <t>Metylorozanilinum</t>
  </si>
  <si>
    <t>roztwór wodny</t>
  </si>
  <si>
    <t>FORMULARZ CENOWY</t>
  </si>
  <si>
    <t xml:space="preserve">Immunoglobulina anty-RhD </t>
  </si>
  <si>
    <t>50 mcg</t>
  </si>
  <si>
    <t>Oznaczenie postępowania 12/2019</t>
  </si>
  <si>
    <t>Immunoglobulinum humanum normal 10% zaw. IgG min. 98% i IgA ponizej 25 mcg/ml</t>
  </si>
  <si>
    <t>* 1 fl. 100 ml</t>
  </si>
  <si>
    <t>Pakiet nr 2</t>
  </si>
  <si>
    <t>Pakiet nr 3</t>
  </si>
  <si>
    <t>Pakiet nr 1</t>
  </si>
  <si>
    <t>L.p.</t>
  </si>
  <si>
    <t>Nazwa handlowa / Producent</t>
  </si>
  <si>
    <t>Numer katalagowy</t>
  </si>
  <si>
    <t>Cena jedn.netto</t>
  </si>
  <si>
    <t>Wartość netto</t>
  </si>
  <si>
    <t xml:space="preserve">Podatek VAT </t>
  </si>
  <si>
    <t>Wartość brutto</t>
  </si>
  <si>
    <t xml:space="preserve"> (%)</t>
  </si>
  <si>
    <t>Wartość ogółem</t>
  </si>
  <si>
    <t xml:space="preserve">Elektrody do pomiaru rzutu serca metodą nieinwazyjną dla dorosłych
- para elektrod złożona jest z jednej elektrody odbiorczej oraz z jednej elektrody nadawczej
- jedno opakowanie elektrod zawiera: 4 elektrody nadawcze, 4 elektrody odbiorcze </t>
  </si>
  <si>
    <t>WARTOŚĆ OGÓŁEM: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</si>
  <si>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</si>
  <si>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 xml:space="preserve">Uwaga! Załącznik aktywny - należy podać cenę jednostkową netto (kolumna 7) oraz stawkę podatku VAT bez oznaczenia % (kolumna 9). 
Pozostałe komórki są obliczane automatycznie. </t>
  </si>
  <si>
    <t>Pakiet nr 4</t>
  </si>
  <si>
    <t>………………………………………..
( podpis i pieczęć Wykonawcy )</t>
  </si>
  <si>
    <t>Igła do portów – bezrdzeniowa
o rozm. 20 G x 89 mm  a 10szt/op</t>
  </si>
  <si>
    <t>Pakiet nr 5</t>
  </si>
  <si>
    <t>Igła motylek Vacutainer
Safety-Lok 21Gx3/4 x 7 
(0,8x19 mmx178mm)
- igła do pobierania krwi krótkotrwałych
  (maksymalnie 2 godz.) wlewów dożylnych.
- zamknięty system próżniowy, składający
  się z igły o dwóch ostrzach z zaworkiem
  bezpieczeństwa, uchwytu oraz sterylnej 
  probówki Vacutainer z próżnią o 
  kalibrowanej objętości.
- pakowane po 50 szt/op</t>
  </si>
  <si>
    <t>Pakiet nr 6</t>
  </si>
  <si>
    <t>Płytka do worków stomijnych fi  10-70</t>
  </si>
  <si>
    <t>Worek kolostomijny fi  10-70
kompatybilny do płytki</t>
  </si>
  <si>
    <t>Worek kolostomijny 1-częściowy
 fi 10-70 zamknięty</t>
  </si>
  <si>
    <t>Worek urostomijny fi 10-70
kompatybilny do płytki
(system dwuczęściowy)</t>
  </si>
  <si>
    <t>Worek urostomijny fi 10-70
jednoczęściowy</t>
  </si>
  <si>
    <t>Cewnik zewnętrzny fi 25-41 mm
silikonowy</t>
  </si>
  <si>
    <t>Podpaska mosznowa</t>
  </si>
  <si>
    <t>7.1</t>
  </si>
  <si>
    <t>rozm. II
głębokość 95 mm</t>
  </si>
  <si>
    <t>7.2</t>
  </si>
  <si>
    <t>rozm. III
głębokość 110 mm</t>
  </si>
  <si>
    <t>Pakiet nr 7</t>
  </si>
  <si>
    <t xml:space="preserve">Trokar laparoskopowy bezpieczny
 śr.12 mm   dł. 150 mm
Jednorazowego użytku, z chowającym bezpiecznym ostrzem. W komplecie gwóźdź z ostrym, bezpiecznym, samochowającym się ostrzem. Trokar posiada wbudowaną autoredukcję, którą można (w razie uszkodzenia – przebicia) ściągnąć i wymienić w trakcie zabiegu (dostępna jako część zamienna sterylna). Płaszcz trokara karbowany, posiadający zawór insuflacyjny, ścięty na końcu pod kątem, całkowicie przezroczysty z wyraźnym oznaczeniem średnicy trokara. Oznaczenie średnicy czytelne również na gwoździu, posiadającym system aktywacji i dezaktywacji ostrza. Opakowanie jednostkowe wykonane z tworzywa TYVEK.  </t>
  </si>
  <si>
    <t xml:space="preserve">Trokar laparoskopowy bezpieczny
śr.15 mm dł. 100 mm
Jednorazowego użytku, z bezpiecznym ostrzem.  
W komplecie gwóźdź z ostrym, bezpiecznym, tępym ostrzem, posiadającym specjalne „skrzydełka” do separacji tkanek podczas przejścia. Trokar posiada wbudowaną autoredukcję z zatyczką zapobiegającą ucieczce gazu gdy trokar nie jest wykorzystywany. Płaszcz trokara karbowany, posiadający zawór insuflacyjny, ścięty na końcu pod kątem, całkowicie przezroczysty z wyraźnym oznaczeniem średnicy trokara. Oznaczenie średnicy czytelne również na gwoździu. Opakowanie jednostkowe wykonane z papieru i folii – zestaw umieszczony w specjalnym „koszyczku”. </t>
  </si>
  <si>
    <t>Laparoskopowy pasywny system ewakuacji dymu przez trokar laparoskopowy, do stosowania podczas użycia energii monopolarnej oraz bipolarnej
- jednorazowego użytku
- z zakończeniem Luer Lock do mocowania do 
  trokara
- system wyposażony w filtr standard
- kodowany kolorystycznie
- przepływ przez filtr 6 l/15 mmHg</t>
  </si>
  <si>
    <t>Laparoskopowy pasywny system ewakuacji dymu przez trokar laparoskopowy, do stosowania podczas użycia energii monopolarnej oraz bipolarnej
- jednorazowego użytku
- z zakończeniem Luer Lock do mocowania do 
  trokara
- system wyposażony w filtr hydrofobowy
- kodowany kolorystycznie
- system dedykowany do pracy, gdy podczas 
  zabiegu używane są lasery endoskopowe lub 
  urządzenia ultradźwiękowe
- system z filtrem wykonany z PVC, plastiku, 
  nylonu oraz karbonu
- przepływ przez filtr 8 l/15 mmHg</t>
  </si>
  <si>
    <t>Worek ekstrakcyjny laparoskopowy poj. 255 ml
- wym. 100 x 160 mm
- dedykowany do płaszczy trokarów o śr.10/12mm
- tubus nie odłączany
- rękojeść posiada uchwyt na 3 palce
- posiada metalową samorozprężającą się obręcz</t>
  </si>
  <si>
    <t>Worek ekstrakcyjny laparoskopowy poj. 680 ml
- wym. 150 x 180 mm
- dedykowany do płaszczy trokarów o śr.10/12mm
- tubus nie odłączany
- rękojeść posiada uchwyt na 3 palce
- posiada metalową samorozprężającą się obręcz</t>
  </si>
  <si>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charset val="238"/>
        <scheme val="minor"/>
      </rPr>
      <t xml:space="preserve">
Wszystkie oferowane produkty pochodzą od jednego producenta</t>
    </r>
  </si>
  <si>
    <t>Pakiet nr 8</t>
  </si>
  <si>
    <t>Zestaw do przezskórnej  nefrostomii F-10 ; 12; 14
- cewnik  
• typu J z poliuretanu 
• zakończony lejkiem do podłączenia worka na mocz
• otwory drenujące rozmieszczone na pętli cewnika
• zacisk regulujący przepływ moczu
- igła punkcyjna dwu częściowa
• 18 G dł. ok. 20 cm
• widoczna w USG
- prowadnik LUNDERQUISTA
• typu J dł. ok. 80 cm
• giętka końcowka
- komplet rozszerzadeł automatycznych
z 1 rozrywalną koszulką widoczną w RTG
- zatyczka</t>
  </si>
  <si>
    <t>Zestaw do punkcji pęcherza moczowego F- 14
- cewnik
• wykonany z poliuretanu (PUR)
• zakończony lejkiem do podłączenia worka
• końcówka typu J, otwarta
• znakowany dla dokładnego umiejscowienia
• zacisk regulujący przepływ moczu
- igła punkcyjna
• ze stali medycznej
• rozrywalna
- zatyczka
- skalpel</t>
  </si>
  <si>
    <t>Zestaw do wewnętrznego szynowania moczowodów F 4,7-4,8/28 cm
z cewnikiem zamkniętym od strony nerki
a otwarty od strony pęcherza
- cewnik
• typu Double-J wykonany z poliuretanu z możliwością drenażu powyżej 3 m-cy (max do 6 m-cy)
• widoczny w romieniach RTG
• otwory drenujące rozmieszczone na całej długości cewnika
• znakowany dla dokładniejszego umiejscowienia 
• automatyczna pętla pęcherzowa 
- popychacz dł ok. 40 cm
- prowadnik
• powleczony PTFE (teflonem) długość ok. 125 cm
• prosty
• sztywny z elastyczną końcówką
- zacisk</t>
  </si>
  <si>
    <t>Cewnik moczowodowy typu Nelaton 
3F/70 cm ; 4F/70 cm; 5F/70 cm
końcówka prosta 
- cewnik
• z metalowym mandrynem widocznym w promieniach RTG
• znakowany co 1 cm dla dokładnego umiejscowienia 
• zamknięta końcówka
• 2 otwory drenujące
- łącznik moczowodowy
• zakończenie typu Luer Lock
• możliwość podłączenia strzykawki</t>
  </si>
  <si>
    <t>Pakiet nr 9</t>
  </si>
  <si>
    <t>Elektroda silikonowo-gumowa z gniazdem fi 2 mm; 4 mm do elektroterapii
rozm. 60 x 60 mm lub 65 x 65</t>
  </si>
  <si>
    <t>Elektroda silikonowo-gumowa z gniazdem fi 2 mm; 4 mm do elektroterapii
rozm. 90 x 70-75 mm</t>
  </si>
  <si>
    <t xml:space="preserve">Kieszeń wiskozowa do elektroterapii
grubość 4-5 mm
rozm. 100 x 100 mm </t>
  </si>
  <si>
    <t>Pakiet nr 10</t>
  </si>
  <si>
    <t>Filtr oddechowy mechaniczny bakteryjno-wirusowy ze zwiększoną wydajnością 
ciepła i wilgoci 
- o skuteczności p/bakteryjnej 99,99999%
- objętości przestrzeni martwej  -81 ml
- z portem do kapnografu
- przeźroczysta obudowa
- pierścień zapobiegający rozłączeniu</t>
  </si>
  <si>
    <t>Filtr bakteryjno-wirusowy elektrostatyczny 
z nawilżaniem
- o skuteczności p/bakteryjnej 99,9999%
- objętość przestrzeni martwej  35 ml
- poziom nawilżania 31 mg H2O
  przy  VT=500 ml</t>
  </si>
  <si>
    <t>Filtr do rurek tracheostomijnych - sterylny
- jest jednorazowym wymiennikiem ciepła i wilgoci zabezpieczającym pacjentów po tracheotomii
- wymiennik ciepła i wilgoci posiada samodomykający się port do odsysania
- port do tlenu uniwersalny 
- wkład celulozowy wymiennika ciepła 
o powierzchni 545 cm2
- obudowa z przejrzystego tłoczonego tworzywa sztucznego
- zawiera materiał higroskopowy
- skuteczność nawilżania 29,2 mg/ H20  przy Vt 500 ml</t>
  </si>
  <si>
    <t>Pakiet nr 11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</si>
  <si>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</si>
  <si>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Akcesoria do laktatora Lactina Electric Plus – zestaw jednodniowy
- lejek fi 24 mm
- wkład (membrana silikonowa)
- dren łączący</t>
  </si>
  <si>
    <t>Pakiet nr 13</t>
  </si>
  <si>
    <t xml:space="preserve">Uwaga! Załącznik aktywny - należy podać cenę jednostkową brutto (kolumna 7).
Pozostałe komórki są obliczane automatycznie.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</si>
</sst>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5" formatCode="_-* #,##0\ _z_ł_-;\-* #,##0\ _z_ł_-;_-* &quot;-&quot;??\ _z_ł_-;_-@_-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3" fontId="3" fillId="0" borderId="1" xfId="1" applyFont="1" applyBorder="1"/>
    <xf numFmtId="43" fontId="3" fillId="0" borderId="0" xfId="1" applyFont="1"/>
    <xf numFmtId="0" fontId="3" fillId="0" borderId="1" xfId="0" applyFont="1" applyBorder="1"/>
    <xf numFmtId="43" fontId="3" fillId="0" borderId="2" xfId="1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/>
    <xf numFmtId="43" fontId="3" fillId="0" borderId="1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 wrapText="1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1" xfId="6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3" fillId="0" borderId="6" xfId="0" applyFont="1" applyBorder="1"/>
    <xf numFmtId="2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5" fillId="4" borderId="1" xfId="6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H12" sqref="H12"/>
    </sheetView>
  </sheetViews>
  <sheetFormatPr defaultColWidth="9" defaultRowHeight="13.8"/>
  <cols>
    <col min="1" max="1" width="4.09765625" style="1" customWidth="1"/>
    <col min="2" max="2" width="26.09765625" style="1" customWidth="1"/>
    <col min="3" max="3" width="14.8984375" style="1" customWidth="1"/>
    <col min="4" max="5" width="9" style="1"/>
    <col min="6" max="6" width="7.69921875" style="1" customWidth="1"/>
    <col min="7" max="7" width="10.09765625" style="11" customWidth="1"/>
    <col min="8" max="8" width="13.09765625" style="11" customWidth="1"/>
    <col min="9" max="9" width="16.8984375" style="1" customWidth="1"/>
    <col min="10" max="10" width="18.3984375" style="1" customWidth="1"/>
    <col min="11" max="16384" width="9" style="1"/>
  </cols>
  <sheetData>
    <row r="1" spans="1:10" customFormat="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0" customForma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customFormat="1" ht="34.799999999999997" customHeight="1">
      <c r="A3" s="55" t="s">
        <v>119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customFormat="1">
      <c r="A4" s="56"/>
      <c r="B4" s="56"/>
      <c r="C4" s="56"/>
      <c r="D4" s="56"/>
      <c r="E4" s="56"/>
      <c r="F4" s="56"/>
      <c r="G4" s="56"/>
      <c r="H4" s="56"/>
      <c r="I4" s="56"/>
    </row>
    <row r="5" spans="1:10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>
      <c r="B6" s="15" t="s">
        <v>63</v>
      </c>
    </row>
    <row r="7" spans="1:10" ht="41.4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3" t="s">
        <v>12</v>
      </c>
      <c r="I7" s="2" t="s">
        <v>13</v>
      </c>
      <c r="J7" s="2" t="s">
        <v>14</v>
      </c>
    </row>
    <row r="8" spans="1:10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6" t="s">
        <v>15</v>
      </c>
      <c r="I8" s="4">
        <v>9</v>
      </c>
      <c r="J8" s="4">
        <v>10</v>
      </c>
    </row>
    <row r="9" spans="1:10" ht="41.4">
      <c r="A9" s="14">
        <v>1</v>
      </c>
      <c r="B9" s="27" t="s">
        <v>59</v>
      </c>
      <c r="C9" s="31" t="s">
        <v>18</v>
      </c>
      <c r="D9" s="31" t="s">
        <v>26</v>
      </c>
      <c r="E9" s="31" t="s">
        <v>27</v>
      </c>
      <c r="F9" s="22">
        <v>15</v>
      </c>
      <c r="G9" s="33"/>
      <c r="H9" s="67">
        <f>ROUND(F9*G9,2)</f>
        <v>0</v>
      </c>
      <c r="I9" s="16"/>
      <c r="J9" s="16"/>
    </row>
    <row r="10" spans="1:10" ht="41.4">
      <c r="A10" s="14">
        <v>2</v>
      </c>
      <c r="B10" s="27" t="s">
        <v>59</v>
      </c>
      <c r="C10" s="31" t="s">
        <v>18</v>
      </c>
      <c r="D10" s="31" t="s">
        <v>26</v>
      </c>
      <c r="E10" s="31" t="s">
        <v>28</v>
      </c>
      <c r="F10" s="22">
        <v>30</v>
      </c>
      <c r="G10" s="33"/>
      <c r="H10" s="67">
        <f t="shared" ref="H10:H11" si="0">ROUND(F10*G10,2)</f>
        <v>0</v>
      </c>
      <c r="I10" s="16"/>
      <c r="J10" s="16"/>
    </row>
    <row r="11" spans="1:10" ht="41.4">
      <c r="A11" s="14">
        <v>3</v>
      </c>
      <c r="B11" s="27" t="s">
        <v>59</v>
      </c>
      <c r="C11" s="31" t="s">
        <v>18</v>
      </c>
      <c r="D11" s="31" t="s">
        <v>26</v>
      </c>
      <c r="E11" s="31" t="s">
        <v>60</v>
      </c>
      <c r="F11" s="22">
        <v>30</v>
      </c>
      <c r="G11" s="33"/>
      <c r="H11" s="67">
        <f t="shared" si="0"/>
        <v>0</v>
      </c>
      <c r="I11" s="16"/>
      <c r="J11" s="16"/>
    </row>
    <row r="12" spans="1:10" ht="14.4" thickBot="1">
      <c r="A12" s="7"/>
      <c r="B12" s="8"/>
      <c r="C12" s="8"/>
      <c r="D12" s="9"/>
      <c r="E12" s="9"/>
      <c r="F12" s="7"/>
      <c r="G12" s="13" t="s">
        <v>23</v>
      </c>
      <c r="H12" s="54">
        <f>SUM(H9:H11)</f>
        <v>0</v>
      </c>
    </row>
    <row r="13" spans="1:10">
      <c r="B13" s="8"/>
      <c r="C13" s="8"/>
    </row>
    <row r="16" spans="1:10" ht="14.25" customHeight="1">
      <c r="E16" s="36" t="s">
        <v>24</v>
      </c>
      <c r="F16" s="36"/>
      <c r="H16" s="37" t="s">
        <v>25</v>
      </c>
      <c r="I16" s="37"/>
      <c r="J16" s="37"/>
    </row>
    <row r="17" spans="8:10" ht="14.25" customHeight="1">
      <c r="H17" s="37"/>
      <c r="I17" s="37"/>
      <c r="J17" s="37"/>
    </row>
    <row r="18" spans="8:10">
      <c r="H18" s="37"/>
      <c r="I18" s="37"/>
      <c r="J18" s="37"/>
    </row>
  </sheetData>
  <mergeCells count="6">
    <mergeCell ref="E16:F16"/>
    <mergeCell ref="H16:J18"/>
    <mergeCell ref="A5:J5"/>
    <mergeCell ref="A1:I1"/>
    <mergeCell ref="A2:J2"/>
    <mergeCell ref="A3:J3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  <headerFooter>
    <oddHeader>&amp;L&amp;"Times New Roman,Normalny"&amp;10Ozn. postępowania 06/2019&amp;C&amp;"Times New Roman,Normalny"&amp;10Formularze cenowe&amp;R&amp;"Times New Roman,Normalny"&amp;10załącznik nr 2 do siwz</oddHeader>
    <oddFooter>&amp;C&amp;"Times New Roman,Normalny"&amp;10Strona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0" sqref="H20:J20"/>
    </sheetView>
  </sheetViews>
  <sheetFormatPr defaultRowHeight="13.8"/>
  <cols>
    <col min="2" max="2" width="17.29687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35.4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111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82.8">
      <c r="A12" s="34">
        <v>1</v>
      </c>
      <c r="B12" s="47" t="s">
        <v>108</v>
      </c>
      <c r="C12" s="48"/>
      <c r="D12" s="48"/>
      <c r="E12" s="49" t="s">
        <v>3</v>
      </c>
      <c r="F12" s="50">
        <v>300</v>
      </c>
      <c r="G12" s="34"/>
      <c r="H12" s="51">
        <f t="shared" ref="H12:H14" si="0"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69">
      <c r="A13" s="34">
        <v>2</v>
      </c>
      <c r="B13" s="47" t="s">
        <v>109</v>
      </c>
      <c r="C13" s="48"/>
      <c r="D13" s="48"/>
      <c r="E13" s="49" t="s">
        <v>3</v>
      </c>
      <c r="F13" s="50">
        <v>10</v>
      </c>
      <c r="G13" s="34"/>
      <c r="H13" s="51">
        <f t="shared" si="0"/>
        <v>0</v>
      </c>
      <c r="I13" s="34"/>
      <c r="J13" s="51">
        <f t="shared" ref="J13:J14" si="1">+H13*I13%</f>
        <v>0</v>
      </c>
      <c r="K13" s="52">
        <f t="shared" ref="K13:K14" si="2">ROUND(H13+J13,2)</f>
        <v>0</v>
      </c>
    </row>
    <row r="14" spans="1:11" ht="55.2">
      <c r="A14" s="34">
        <v>3</v>
      </c>
      <c r="B14" s="47" t="s">
        <v>110</v>
      </c>
      <c r="C14" s="48"/>
      <c r="D14" s="48"/>
      <c r="E14" s="49" t="s">
        <v>3</v>
      </c>
      <c r="F14" s="50">
        <v>600</v>
      </c>
      <c r="G14" s="34"/>
      <c r="H14" s="51">
        <f t="shared" si="0"/>
        <v>0</v>
      </c>
      <c r="I14" s="34"/>
      <c r="J14" s="51">
        <f t="shared" si="1"/>
        <v>0</v>
      </c>
      <c r="K14" s="52">
        <f t="shared" si="2"/>
        <v>0</v>
      </c>
    </row>
    <row r="15" spans="1:11" ht="15" thickBot="1">
      <c r="A15" s="1"/>
      <c r="B15" s="1"/>
      <c r="C15" s="1"/>
      <c r="D15" s="1"/>
      <c r="E15" s="35" t="s">
        <v>74</v>
      </c>
      <c r="F15" s="39"/>
      <c r="G15" s="53"/>
      <c r="H15" s="54">
        <f>SUM(H12:H14)</f>
        <v>0</v>
      </c>
      <c r="I15" s="1"/>
      <c r="J15" s="1"/>
      <c r="K15" s="54">
        <f>SUM(K12:K14)</f>
        <v>0</v>
      </c>
    </row>
    <row r="20" spans="8:10" ht="32.4" customHeight="1">
      <c r="H20" s="60" t="s">
        <v>78</v>
      </c>
      <c r="I20" s="60"/>
      <c r="J20" s="60"/>
    </row>
  </sheetData>
  <mergeCells count="17">
    <mergeCell ref="H20:J20"/>
    <mergeCell ref="F9:F10"/>
    <mergeCell ref="G9:G10"/>
    <mergeCell ref="H9:H10"/>
    <mergeCell ref="I9:J9"/>
    <mergeCell ref="K9:K10"/>
    <mergeCell ref="E15:G15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2" workbookViewId="0">
      <selection activeCell="H20" sqref="H20:J20"/>
    </sheetView>
  </sheetViews>
  <sheetFormatPr defaultRowHeight="13.8"/>
  <cols>
    <col min="2" max="2" width="56.79687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28.2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115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96.6">
      <c r="A12" s="34">
        <v>1</v>
      </c>
      <c r="B12" s="47" t="s">
        <v>112</v>
      </c>
      <c r="C12" s="48"/>
      <c r="D12" s="48"/>
      <c r="E12" s="49" t="s">
        <v>3</v>
      </c>
      <c r="F12" s="50">
        <v>3000</v>
      </c>
      <c r="G12" s="34"/>
      <c r="H12" s="51">
        <f t="shared" ref="H12:H14" si="0"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82.8">
      <c r="A13" s="34">
        <v>2</v>
      </c>
      <c r="B13" s="47" t="s">
        <v>113</v>
      </c>
      <c r="C13" s="48"/>
      <c r="D13" s="48"/>
      <c r="E13" s="49" t="s">
        <v>3</v>
      </c>
      <c r="F13" s="50">
        <v>6000</v>
      </c>
      <c r="G13" s="34"/>
      <c r="H13" s="51">
        <f t="shared" si="0"/>
        <v>0</v>
      </c>
      <c r="I13" s="34"/>
      <c r="J13" s="51">
        <f t="shared" ref="J13:J14" si="1">+H13*I13%</f>
        <v>0</v>
      </c>
      <c r="K13" s="52">
        <f t="shared" ref="K13:K14" si="2">ROUND(H13+J13,2)</f>
        <v>0</v>
      </c>
    </row>
    <row r="14" spans="1:11" ht="138">
      <c r="A14" s="34">
        <v>3</v>
      </c>
      <c r="B14" s="47" t="s">
        <v>114</v>
      </c>
      <c r="C14" s="48"/>
      <c r="D14" s="48"/>
      <c r="E14" s="49" t="s">
        <v>3</v>
      </c>
      <c r="F14" s="50">
        <v>4000</v>
      </c>
      <c r="G14" s="34"/>
      <c r="H14" s="51">
        <f t="shared" si="0"/>
        <v>0</v>
      </c>
      <c r="I14" s="34"/>
      <c r="J14" s="51">
        <f t="shared" si="1"/>
        <v>0</v>
      </c>
      <c r="K14" s="52">
        <f t="shared" si="2"/>
        <v>0</v>
      </c>
    </row>
    <row r="15" spans="1:11" ht="15" thickBot="1">
      <c r="A15" s="1"/>
      <c r="B15" s="1"/>
      <c r="C15" s="1"/>
      <c r="D15" s="1"/>
      <c r="E15" s="35" t="s">
        <v>74</v>
      </c>
      <c r="F15" s="39"/>
      <c r="G15" s="53"/>
      <c r="H15" s="54">
        <f>SUM(H12:H14)</f>
        <v>0</v>
      </c>
      <c r="I15" s="1"/>
      <c r="J15" s="1"/>
      <c r="K15" s="54">
        <f>SUM(K12:K14)</f>
        <v>0</v>
      </c>
    </row>
    <row r="20" spans="8:10" ht="40.200000000000003" customHeight="1">
      <c r="H20" s="60" t="s">
        <v>78</v>
      </c>
      <c r="I20" s="60"/>
      <c r="J20" s="60"/>
    </row>
  </sheetData>
  <mergeCells count="17">
    <mergeCell ref="H20:J20"/>
    <mergeCell ref="F9:F10"/>
    <mergeCell ref="G9:G10"/>
    <mergeCell ref="H9:H10"/>
    <mergeCell ref="I9:J9"/>
    <mergeCell ref="K9:K10"/>
    <mergeCell ref="E15:G15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workbookViewId="0">
      <selection activeCell="H18" sqref="H18:J18"/>
    </sheetView>
  </sheetViews>
  <sheetFormatPr defaultRowHeight="13.8"/>
  <cols>
    <col min="2" max="2" width="17.29687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31.8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107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234.6">
      <c r="A12" s="34">
        <v>1</v>
      </c>
      <c r="B12" s="47" t="s">
        <v>116</v>
      </c>
      <c r="C12" s="48"/>
      <c r="D12" s="48"/>
      <c r="E12" s="49" t="s">
        <v>3</v>
      </c>
      <c r="F12" s="50">
        <v>10</v>
      </c>
      <c r="G12" s="34"/>
      <c r="H12" s="51">
        <f t="shared" ref="H12" si="0"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15" thickBot="1">
      <c r="A13" s="1"/>
      <c r="B13" s="1"/>
      <c r="C13" s="1"/>
      <c r="D13" s="1"/>
      <c r="E13" s="35" t="s">
        <v>74</v>
      </c>
      <c r="F13" s="39"/>
      <c r="G13" s="53"/>
      <c r="H13" s="54">
        <f>SUM(H12:H12)</f>
        <v>0</v>
      </c>
      <c r="I13" s="1"/>
      <c r="J13" s="1"/>
      <c r="K13" s="54">
        <f>SUM(K12:K12)</f>
        <v>0</v>
      </c>
    </row>
    <row r="18" spans="8:10" ht="32.4" customHeight="1">
      <c r="H18" s="60" t="s">
        <v>78</v>
      </c>
      <c r="I18" s="60"/>
      <c r="J18" s="60"/>
    </row>
  </sheetData>
  <mergeCells count="17">
    <mergeCell ref="H18:J18"/>
    <mergeCell ref="F9:F10"/>
    <mergeCell ref="G9:G10"/>
    <mergeCell ref="H9:H10"/>
    <mergeCell ref="I9:J9"/>
    <mergeCell ref="K9:K10"/>
    <mergeCell ref="E13:G13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17" sqref="H17:J17"/>
    </sheetView>
  </sheetViews>
  <sheetFormatPr defaultRowHeight="13.8"/>
  <cols>
    <col min="2" max="2" width="17.29687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36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118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96.6">
      <c r="A12" s="34">
        <v>2</v>
      </c>
      <c r="B12" s="47" t="s">
        <v>117</v>
      </c>
      <c r="C12" s="48"/>
      <c r="D12" s="48"/>
      <c r="E12" s="49" t="s">
        <v>3</v>
      </c>
      <c r="F12" s="50">
        <v>300</v>
      </c>
      <c r="G12" s="34"/>
      <c r="H12" s="51">
        <f t="shared" ref="H12" si="0">ROUND(F12*G12,2)</f>
        <v>0</v>
      </c>
      <c r="I12" s="34"/>
      <c r="J12" s="51">
        <f t="shared" ref="J12" si="1">+H12*I12%</f>
        <v>0</v>
      </c>
      <c r="K12" s="52">
        <f t="shared" ref="K12" si="2">ROUND(H12+J12,2)</f>
        <v>0</v>
      </c>
    </row>
    <row r="13" spans="1:11" ht="15" thickBot="1">
      <c r="A13" s="1"/>
      <c r="B13" s="1"/>
      <c r="C13" s="1"/>
      <c r="D13" s="1"/>
      <c r="E13" s="35" t="s">
        <v>74</v>
      </c>
      <c r="F13" s="39"/>
      <c r="G13" s="53"/>
      <c r="H13" s="54">
        <f>SUM(H12:H12)</f>
        <v>0</v>
      </c>
      <c r="I13" s="1"/>
      <c r="J13" s="1"/>
      <c r="K13" s="54">
        <f>SUM(K12:K12)</f>
        <v>0</v>
      </c>
    </row>
    <row r="17" spans="8:10" ht="30.6" customHeight="1">
      <c r="H17" s="60" t="s">
        <v>78</v>
      </c>
      <c r="I17" s="60"/>
      <c r="J17" s="60"/>
    </row>
  </sheetData>
  <mergeCells count="17">
    <mergeCell ref="H17:J17"/>
    <mergeCell ref="F9:F10"/>
    <mergeCell ref="G9:G10"/>
    <mergeCell ref="H9:H10"/>
    <mergeCell ref="I9:J9"/>
    <mergeCell ref="K9:K10"/>
    <mergeCell ref="E13:G13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1" sqref="H11"/>
    </sheetView>
  </sheetViews>
  <sheetFormatPr defaultColWidth="9" defaultRowHeight="13.8"/>
  <cols>
    <col min="1" max="1" width="4.09765625" style="1" customWidth="1"/>
    <col min="2" max="2" width="26.09765625" style="1" customWidth="1"/>
    <col min="3" max="3" width="14.8984375" style="1" customWidth="1"/>
    <col min="4" max="5" width="9" style="1"/>
    <col min="6" max="6" width="7.69921875" style="1" customWidth="1"/>
    <col min="7" max="7" width="10.09765625" style="11" customWidth="1"/>
    <col min="8" max="8" width="13.09765625" style="11" customWidth="1"/>
    <col min="9" max="9" width="16.8984375" style="1" customWidth="1"/>
    <col min="10" max="10" width="18.3984375" style="1" customWidth="1"/>
    <col min="11" max="16384" width="9" style="1"/>
  </cols>
  <sheetData>
    <row r="1" spans="1:10" customFormat="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0" customForma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customFormat="1" ht="34.799999999999997" customHeight="1">
      <c r="A3" s="55" t="s">
        <v>119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>
      <c r="B6" s="15" t="s">
        <v>61</v>
      </c>
    </row>
    <row r="7" spans="1:10" ht="41.4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3" t="s">
        <v>12</v>
      </c>
      <c r="I7" s="2" t="s">
        <v>13</v>
      </c>
      <c r="J7" s="2" t="s">
        <v>14</v>
      </c>
    </row>
    <row r="8" spans="1:10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6" t="s">
        <v>15</v>
      </c>
      <c r="I8" s="4">
        <v>9</v>
      </c>
      <c r="J8" s="4">
        <v>10</v>
      </c>
    </row>
    <row r="9" spans="1:10" ht="27.6">
      <c r="A9" s="18">
        <v>1</v>
      </c>
      <c r="B9" s="26" t="s">
        <v>56</v>
      </c>
      <c r="C9" s="28" t="s">
        <v>17</v>
      </c>
      <c r="D9" s="20" t="s">
        <v>57</v>
      </c>
      <c r="E9" s="19" t="s">
        <v>20</v>
      </c>
      <c r="F9" s="22">
        <v>10</v>
      </c>
      <c r="G9" s="17"/>
      <c r="H9" s="67">
        <f>ROUND(F9*G9,2)</f>
        <v>0</v>
      </c>
      <c r="I9" s="16"/>
      <c r="J9" s="16"/>
    </row>
    <row r="10" spans="1:10" ht="27.6">
      <c r="A10" s="18">
        <v>2</v>
      </c>
      <c r="B10" s="26" t="s">
        <v>56</v>
      </c>
      <c r="C10" s="28" t="s">
        <v>17</v>
      </c>
      <c r="D10" s="20" t="s">
        <v>22</v>
      </c>
      <c r="E10" s="19" t="s">
        <v>20</v>
      </c>
      <c r="F10" s="22">
        <v>80</v>
      </c>
      <c r="G10" s="17"/>
      <c r="H10" s="67">
        <f>ROUND(F10*G10,2)</f>
        <v>0</v>
      </c>
      <c r="I10" s="16"/>
      <c r="J10" s="16"/>
    </row>
    <row r="11" spans="1:10" ht="14.4" thickBot="1">
      <c r="A11" s="7"/>
      <c r="B11" s="8"/>
      <c r="C11" s="8"/>
      <c r="D11" s="9"/>
      <c r="E11" s="9"/>
      <c r="F11" s="7"/>
      <c r="G11" s="13" t="s">
        <v>23</v>
      </c>
      <c r="H11" s="54">
        <f>SUM(H9:H10)</f>
        <v>0</v>
      </c>
    </row>
    <row r="12" spans="1:10">
      <c r="A12" s="7"/>
      <c r="B12" s="8"/>
      <c r="C12" s="8"/>
      <c r="D12" s="9"/>
      <c r="E12" s="9"/>
      <c r="F12" s="7"/>
    </row>
    <row r="16" spans="1:10" ht="14.25" customHeight="1">
      <c r="E16" s="36" t="s">
        <v>24</v>
      </c>
      <c r="F16" s="36"/>
      <c r="H16" s="37" t="s">
        <v>25</v>
      </c>
      <c r="I16" s="37"/>
      <c r="J16" s="37"/>
    </row>
    <row r="17" spans="8:10" ht="14.25" customHeight="1">
      <c r="H17" s="37"/>
      <c r="I17" s="37"/>
      <c r="J17" s="37"/>
    </row>
    <row r="18" spans="8:10">
      <c r="H18" s="37"/>
      <c r="I18" s="37"/>
      <c r="J18" s="37"/>
    </row>
  </sheetData>
  <mergeCells count="6">
    <mergeCell ref="A5:J5"/>
    <mergeCell ref="E16:F16"/>
    <mergeCell ref="H16:J18"/>
    <mergeCell ref="A1:I1"/>
    <mergeCell ref="A2:J2"/>
    <mergeCell ref="A3:J3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  <headerFooter>
    <oddHeader>&amp;L&amp;"Times New Roman,Normalny"&amp;10Ozn. postępowania 06/2019&amp;C&amp;"Times New Roman,Normalny"&amp;10Formularze cenowe&amp;R&amp;"Times New Roman,Normalny"&amp;10załącznik nr 2 do siwz</oddHeader>
    <oddFooter>&amp;C&amp;"Times New Roman,Normalny"&amp;10Strona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zoomScaleNormal="100" workbookViewId="0">
      <selection activeCell="K19" sqref="K19"/>
    </sheetView>
  </sheetViews>
  <sheetFormatPr defaultColWidth="9" defaultRowHeight="13.8"/>
  <cols>
    <col min="1" max="1" width="4.09765625" style="1" customWidth="1"/>
    <col min="2" max="2" width="34.8984375" style="1" customWidth="1"/>
    <col min="3" max="4" width="12.3984375" style="1" customWidth="1"/>
    <col min="5" max="5" width="12" style="1" customWidth="1"/>
    <col min="6" max="6" width="7.69921875" style="1" customWidth="1"/>
    <col min="7" max="7" width="10.09765625" style="11" customWidth="1"/>
    <col min="8" max="8" width="13.09765625" style="11" customWidth="1"/>
    <col min="9" max="9" width="16.8984375" style="1" customWidth="1"/>
    <col min="10" max="16384" width="9" style="1"/>
  </cols>
  <sheetData>
    <row r="1" spans="1:10" customFormat="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0" customForma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customFormat="1" ht="34.799999999999997" customHeight="1">
      <c r="A3" s="55" t="s">
        <v>119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>
      <c r="A5" s="35" t="s">
        <v>55</v>
      </c>
      <c r="B5" s="35"/>
      <c r="C5" s="35"/>
      <c r="D5" s="35"/>
      <c r="E5" s="35"/>
      <c r="F5" s="35"/>
      <c r="G5" s="35"/>
      <c r="H5" s="35"/>
      <c r="I5" s="35"/>
    </row>
    <row r="6" spans="1:10">
      <c r="B6" s="15" t="s">
        <v>62</v>
      </c>
    </row>
    <row r="7" spans="1:10" ht="41.4">
      <c r="A7" s="2" t="s">
        <v>5</v>
      </c>
      <c r="B7" s="2" t="s">
        <v>30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3" t="s">
        <v>12</v>
      </c>
      <c r="I7" s="2" t="s">
        <v>13</v>
      </c>
    </row>
    <row r="8" spans="1:10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6" t="s">
        <v>15</v>
      </c>
      <c r="I8" s="4">
        <v>9</v>
      </c>
    </row>
    <row r="9" spans="1:10">
      <c r="A9" s="14">
        <v>1</v>
      </c>
      <c r="B9" s="23" t="s">
        <v>31</v>
      </c>
      <c r="C9" s="23"/>
      <c r="D9" s="21"/>
      <c r="E9" s="21" t="s">
        <v>32</v>
      </c>
      <c r="F9" s="21">
        <v>100</v>
      </c>
      <c r="G9" s="10"/>
      <c r="H9" s="67">
        <f>ROUND(F9*G9,2)</f>
        <v>0</v>
      </c>
      <c r="I9" s="12"/>
    </row>
    <row r="10" spans="1:10">
      <c r="A10" s="14">
        <v>2</v>
      </c>
      <c r="B10" s="32" t="s">
        <v>53</v>
      </c>
      <c r="C10" s="23" t="s">
        <v>54</v>
      </c>
      <c r="D10" s="25">
        <v>0.02</v>
      </c>
      <c r="E10" s="21" t="s">
        <v>21</v>
      </c>
      <c r="F10" s="21">
        <v>5</v>
      </c>
      <c r="G10" s="10"/>
      <c r="H10" s="67">
        <f t="shared" ref="H10:H19" si="0">ROUND(F10*G10,2)</f>
        <v>0</v>
      </c>
      <c r="I10" s="12"/>
    </row>
    <row r="11" spans="1:10" ht="55.2">
      <c r="A11" s="14">
        <v>3</v>
      </c>
      <c r="B11" s="23" t="s">
        <v>35</v>
      </c>
      <c r="C11" s="23" t="s">
        <v>36</v>
      </c>
      <c r="D11" s="24">
        <v>0.03</v>
      </c>
      <c r="E11" s="21" t="s">
        <v>37</v>
      </c>
      <c r="F11" s="21">
        <v>50</v>
      </c>
      <c r="G11" s="10"/>
      <c r="H11" s="67">
        <f t="shared" si="0"/>
        <v>0</v>
      </c>
      <c r="I11" s="12"/>
    </row>
    <row r="12" spans="1:10" ht="41.4">
      <c r="A12" s="14">
        <v>4</v>
      </c>
      <c r="B12" s="23" t="s">
        <v>40</v>
      </c>
      <c r="C12" s="23" t="s">
        <v>19</v>
      </c>
      <c r="D12" s="24">
        <v>0.03</v>
      </c>
      <c r="E12" s="21" t="s">
        <v>41</v>
      </c>
      <c r="F12" s="21">
        <v>120</v>
      </c>
      <c r="G12" s="10"/>
      <c r="H12" s="67">
        <f t="shared" si="0"/>
        <v>0</v>
      </c>
      <c r="I12" s="12"/>
    </row>
    <row r="13" spans="1:10">
      <c r="A13" s="14">
        <v>5</v>
      </c>
      <c r="B13" s="23" t="s">
        <v>42</v>
      </c>
      <c r="C13" s="23" t="s">
        <v>43</v>
      </c>
      <c r="D13" s="24">
        <v>0.1</v>
      </c>
      <c r="E13" s="21" t="s">
        <v>38</v>
      </c>
      <c r="F13" s="21">
        <v>300</v>
      </c>
      <c r="G13" s="10"/>
      <c r="H13" s="67">
        <f t="shared" si="0"/>
        <v>0</v>
      </c>
      <c r="I13" s="12"/>
    </row>
    <row r="14" spans="1:10" ht="27.6">
      <c r="A14" s="14">
        <v>6</v>
      </c>
      <c r="B14" s="23" t="s">
        <v>44</v>
      </c>
      <c r="C14" s="23" t="s">
        <v>45</v>
      </c>
      <c r="D14" s="21"/>
      <c r="E14" s="21" t="s">
        <v>39</v>
      </c>
      <c r="F14" s="21">
        <v>25</v>
      </c>
      <c r="G14" s="10"/>
      <c r="H14" s="67">
        <f t="shared" si="0"/>
        <v>0</v>
      </c>
      <c r="I14" s="12"/>
    </row>
    <row r="15" spans="1:10" ht="27.6">
      <c r="A15" s="14">
        <v>7</v>
      </c>
      <c r="B15" s="23" t="s">
        <v>46</v>
      </c>
      <c r="C15" s="23" t="s">
        <v>45</v>
      </c>
      <c r="D15" s="21"/>
      <c r="E15" s="21" t="s">
        <v>41</v>
      </c>
      <c r="F15" s="21">
        <v>50</v>
      </c>
      <c r="G15" s="10"/>
      <c r="H15" s="67">
        <f t="shared" si="0"/>
        <v>0</v>
      </c>
      <c r="I15" s="12"/>
    </row>
    <row r="16" spans="1:10">
      <c r="A16" s="14">
        <v>8</v>
      </c>
      <c r="B16" s="23" t="s">
        <v>16</v>
      </c>
      <c r="C16" s="23" t="s">
        <v>29</v>
      </c>
      <c r="D16" s="21"/>
      <c r="E16" s="21" t="s">
        <v>47</v>
      </c>
      <c r="F16" s="21">
        <v>180</v>
      </c>
      <c r="G16" s="10"/>
      <c r="H16" s="67">
        <f t="shared" si="0"/>
        <v>0</v>
      </c>
      <c r="I16" s="12"/>
    </row>
    <row r="17" spans="1:9" ht="41.4">
      <c r="A17" s="14">
        <v>9</v>
      </c>
      <c r="B17" s="23" t="s">
        <v>48</v>
      </c>
      <c r="C17" s="23" t="s">
        <v>34</v>
      </c>
      <c r="D17" s="24">
        <v>0.02</v>
      </c>
      <c r="E17" s="21" t="s">
        <v>37</v>
      </c>
      <c r="F17" s="21">
        <v>12</v>
      </c>
      <c r="G17" s="10"/>
      <c r="H17" s="67">
        <f t="shared" si="0"/>
        <v>0</v>
      </c>
      <c r="I17" s="12"/>
    </row>
    <row r="18" spans="1:9" ht="41.4">
      <c r="A18" s="14">
        <v>10</v>
      </c>
      <c r="B18" s="23" t="s">
        <v>49</v>
      </c>
      <c r="C18" s="23" t="s">
        <v>34</v>
      </c>
      <c r="D18" s="24">
        <v>0.7</v>
      </c>
      <c r="E18" s="21" t="s">
        <v>33</v>
      </c>
      <c r="F18" s="21">
        <v>6</v>
      </c>
      <c r="G18" s="10"/>
      <c r="H18" s="67">
        <f t="shared" si="0"/>
        <v>0</v>
      </c>
      <c r="I18" s="12"/>
    </row>
    <row r="19" spans="1:9" ht="41.4">
      <c r="A19" s="14">
        <v>11</v>
      </c>
      <c r="B19" s="23" t="s">
        <v>50</v>
      </c>
      <c r="C19" s="23" t="s">
        <v>19</v>
      </c>
      <c r="D19" s="21" t="s">
        <v>51</v>
      </c>
      <c r="E19" s="21" t="s">
        <v>52</v>
      </c>
      <c r="F19" s="21">
        <v>12</v>
      </c>
      <c r="G19" s="10"/>
      <c r="H19" s="67">
        <f t="shared" si="0"/>
        <v>0</v>
      </c>
      <c r="I19" s="12"/>
    </row>
    <row r="20" spans="1:9" ht="14.4" thickBot="1">
      <c r="A20" s="7"/>
      <c r="B20" s="8"/>
      <c r="C20" s="8"/>
      <c r="D20" s="9"/>
      <c r="E20" s="9"/>
      <c r="F20" s="7"/>
      <c r="G20" s="13" t="s">
        <v>23</v>
      </c>
      <c r="H20" s="54">
        <f>SUM(H9:H19)</f>
        <v>0</v>
      </c>
    </row>
    <row r="21" spans="1:9">
      <c r="A21" s="7"/>
      <c r="B21" s="8"/>
      <c r="C21" s="8"/>
      <c r="D21" s="9"/>
      <c r="E21" s="9"/>
      <c r="F21" s="7"/>
    </row>
    <row r="25" spans="1:9" ht="14.25" customHeight="1">
      <c r="C25" s="36" t="s">
        <v>24</v>
      </c>
      <c r="D25" s="36"/>
      <c r="E25" s="11"/>
      <c r="F25" s="37" t="s">
        <v>25</v>
      </c>
      <c r="G25" s="37"/>
      <c r="H25" s="37"/>
      <c r="I25" s="37"/>
    </row>
    <row r="26" spans="1:9">
      <c r="E26" s="11"/>
      <c r="F26" s="37"/>
      <c r="G26" s="37"/>
      <c r="H26" s="37"/>
      <c r="I26" s="37"/>
    </row>
    <row r="27" spans="1:9">
      <c r="E27" s="11"/>
      <c r="F27" s="37"/>
      <c r="G27" s="37"/>
      <c r="H27" s="37"/>
      <c r="I27" s="37"/>
    </row>
  </sheetData>
  <mergeCells count="6">
    <mergeCell ref="C25:D25"/>
    <mergeCell ref="F25:I27"/>
    <mergeCell ref="A5:I5"/>
    <mergeCell ref="A1:I1"/>
    <mergeCell ref="A2:J2"/>
    <mergeCell ref="A3:J3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  <headerFooter>
    <oddHeader>&amp;L&amp;"Times New Roman,Normalny"&amp;10Ozn. postępowania 06/2019&amp;C&amp;"Times New Roman,Normalny"&amp;10Formularze cenowe&amp;R&amp;"Times New Roman,Normalny"&amp;10załącznik nr 2 do siwz</oddHeader>
    <oddFooter>&amp;C&amp;"Times New Roman,Normalny"&amp;10Strona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13" sqref="H13"/>
    </sheetView>
  </sheetViews>
  <sheetFormatPr defaultRowHeight="13.8"/>
  <cols>
    <col min="1" max="1" width="6.19921875" customWidth="1"/>
    <col min="2" max="2" width="37.5" customWidth="1"/>
    <col min="3" max="3" width="15" customWidth="1"/>
    <col min="4" max="4" width="9.69921875" customWidth="1"/>
    <col min="5" max="5" width="5.59765625" customWidth="1"/>
    <col min="6" max="6" width="10.0976562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34.799999999999997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82.8">
      <c r="A12" s="34">
        <v>1</v>
      </c>
      <c r="B12" s="47" t="s">
        <v>73</v>
      </c>
      <c r="C12" s="48"/>
      <c r="D12" s="48"/>
      <c r="E12" s="49" t="s">
        <v>4</v>
      </c>
      <c r="F12" s="50">
        <v>300</v>
      </c>
      <c r="G12" s="34"/>
      <c r="H12" s="51">
        <f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15" thickBot="1">
      <c r="A13" s="1"/>
      <c r="B13" s="1"/>
      <c r="C13" s="1"/>
      <c r="D13" s="1"/>
      <c r="E13" s="35" t="s">
        <v>74</v>
      </c>
      <c r="F13" s="39"/>
      <c r="G13" s="53"/>
      <c r="H13" s="54">
        <f>SUM(H12:H12)</f>
        <v>0</v>
      </c>
      <c r="I13" s="1"/>
      <c r="J13" s="1"/>
      <c r="K13" s="54">
        <f>SUM(K12:K12)</f>
        <v>0</v>
      </c>
    </row>
    <row r="18" spans="8:10" ht="39" customHeight="1">
      <c r="H18" s="60" t="s">
        <v>78</v>
      </c>
      <c r="I18" s="60"/>
      <c r="J18" s="60"/>
    </row>
  </sheetData>
  <mergeCells count="17">
    <mergeCell ref="I9:J9"/>
    <mergeCell ref="K9:K10"/>
    <mergeCell ref="E13:G13"/>
    <mergeCell ref="H18:J18"/>
    <mergeCell ref="C9:C10"/>
    <mergeCell ref="D9:D10"/>
    <mergeCell ref="E9:E10"/>
    <mergeCell ref="F9:F10"/>
    <mergeCell ref="G9:G10"/>
    <mergeCell ref="H9:H10"/>
    <mergeCell ref="A1:I1"/>
    <mergeCell ref="A2:J2"/>
    <mergeCell ref="A3:J3"/>
    <mergeCell ref="A5:I5"/>
    <mergeCell ref="A7:K7"/>
    <mergeCell ref="A9:A10"/>
    <mergeCell ref="B9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12" sqref="H12"/>
    </sheetView>
  </sheetViews>
  <sheetFormatPr defaultRowHeight="13.8"/>
  <cols>
    <col min="2" max="2" width="17.296875" bestFit="1" customWidth="1"/>
    <col min="3" max="4" width="12.09765625" customWidth="1"/>
    <col min="5" max="5" width="12.296875" customWidth="1"/>
    <col min="6" max="6" width="10.8984375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32.4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80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55.2">
      <c r="A12" s="34">
        <v>1</v>
      </c>
      <c r="B12" s="47" t="s">
        <v>79</v>
      </c>
      <c r="C12" s="48"/>
      <c r="D12" s="48"/>
      <c r="E12" s="49" t="s">
        <v>4</v>
      </c>
      <c r="F12" s="50">
        <v>20</v>
      </c>
      <c r="G12" s="34"/>
      <c r="H12" s="51">
        <f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15" thickBot="1">
      <c r="A13" s="1"/>
      <c r="B13" s="1"/>
      <c r="C13" s="1"/>
      <c r="D13" s="1"/>
      <c r="E13" s="35" t="s">
        <v>74</v>
      </c>
      <c r="F13" s="39"/>
      <c r="G13" s="53"/>
      <c r="H13" s="54">
        <f>SUM(H12:H12)</f>
        <v>0</v>
      </c>
      <c r="I13" s="1"/>
      <c r="J13" s="1"/>
      <c r="K13" s="54">
        <f>SUM(K12:K12)</f>
        <v>0</v>
      </c>
    </row>
    <row r="17" spans="8:10" ht="39.6" customHeight="1">
      <c r="H17" s="60" t="s">
        <v>78</v>
      </c>
      <c r="I17" s="60"/>
      <c r="J17" s="60"/>
    </row>
  </sheetData>
  <mergeCells count="17">
    <mergeCell ref="H17:J17"/>
    <mergeCell ref="F9:F10"/>
    <mergeCell ref="G9:G10"/>
    <mergeCell ref="H9:H10"/>
    <mergeCell ref="I9:J9"/>
    <mergeCell ref="K9:K10"/>
    <mergeCell ref="E13:G13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2" workbookViewId="0">
      <selection activeCell="H18" sqref="H18:J18"/>
    </sheetView>
  </sheetViews>
  <sheetFormatPr defaultRowHeight="13.8"/>
  <cols>
    <col min="2" max="2" width="24.59765625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45.6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82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220.8">
      <c r="A12" s="34">
        <v>1</v>
      </c>
      <c r="B12" s="47" t="s">
        <v>81</v>
      </c>
      <c r="C12" s="48"/>
      <c r="D12" s="48"/>
      <c r="E12" s="49" t="s">
        <v>4</v>
      </c>
      <c r="F12" s="50">
        <v>150</v>
      </c>
      <c r="G12" s="34"/>
      <c r="H12" s="51">
        <f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15" thickBot="1">
      <c r="A13" s="1"/>
      <c r="B13" s="1"/>
      <c r="C13" s="1"/>
      <c r="D13" s="1"/>
      <c r="E13" s="35" t="s">
        <v>74</v>
      </c>
      <c r="F13" s="39"/>
      <c r="G13" s="53"/>
      <c r="H13" s="54">
        <f>SUM(H12:H12)</f>
        <v>0</v>
      </c>
      <c r="I13" s="1"/>
      <c r="J13" s="1"/>
      <c r="K13" s="54">
        <f>SUM(K12:K12)</f>
        <v>0</v>
      </c>
    </row>
    <row r="18" spans="8:10" ht="40.799999999999997" customHeight="1">
      <c r="H18" s="60" t="s">
        <v>78</v>
      </c>
      <c r="I18" s="60"/>
      <c r="J18" s="60"/>
    </row>
  </sheetData>
  <mergeCells count="17">
    <mergeCell ref="H18:J18"/>
    <mergeCell ref="F9:F10"/>
    <mergeCell ref="G9:G10"/>
    <mergeCell ref="H9:H10"/>
    <mergeCell ref="I9:J9"/>
    <mergeCell ref="K9:K10"/>
    <mergeCell ref="E13:G13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25" sqref="H25:J25"/>
    </sheetView>
  </sheetViews>
  <sheetFormatPr defaultRowHeight="13.8"/>
  <cols>
    <col min="2" max="2" width="20.3984375" customWidth="1"/>
    <col min="3" max="3" width="12.796875" customWidth="1"/>
    <col min="4" max="4" width="11.296875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94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27.6">
      <c r="A12" s="34">
        <v>1</v>
      </c>
      <c r="B12" s="47" t="s">
        <v>83</v>
      </c>
      <c r="C12" s="48"/>
      <c r="D12" s="48"/>
      <c r="E12" s="49" t="s">
        <v>3</v>
      </c>
      <c r="F12" s="50">
        <v>120</v>
      </c>
      <c r="G12" s="34"/>
      <c r="H12" s="51">
        <f t="shared" ref="H12:H20" si="0"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41.4">
      <c r="A13" s="34">
        <v>2</v>
      </c>
      <c r="B13" s="47" t="s">
        <v>84</v>
      </c>
      <c r="C13" s="48"/>
      <c r="D13" s="48"/>
      <c r="E13" s="49" t="s">
        <v>3</v>
      </c>
      <c r="F13" s="50">
        <v>90</v>
      </c>
      <c r="G13" s="34"/>
      <c r="H13" s="51">
        <f t="shared" si="0"/>
        <v>0</v>
      </c>
      <c r="I13" s="34"/>
      <c r="J13" s="51">
        <f t="shared" ref="J13:J20" si="1">+H13*I13%</f>
        <v>0</v>
      </c>
      <c r="K13" s="52">
        <f t="shared" ref="K13:K20" si="2">ROUND(H13+J13,2)</f>
        <v>0</v>
      </c>
    </row>
    <row r="14" spans="1:11" ht="41.4">
      <c r="A14" s="34">
        <v>3</v>
      </c>
      <c r="B14" s="47" t="s">
        <v>85</v>
      </c>
      <c r="C14" s="48"/>
      <c r="D14" s="48"/>
      <c r="E14" s="49" t="s">
        <v>3</v>
      </c>
      <c r="F14" s="50">
        <v>300</v>
      </c>
      <c r="G14" s="34"/>
      <c r="H14" s="51">
        <f t="shared" si="0"/>
        <v>0</v>
      </c>
      <c r="I14" s="34"/>
      <c r="J14" s="51">
        <f t="shared" si="1"/>
        <v>0</v>
      </c>
      <c r="K14" s="52">
        <f t="shared" si="2"/>
        <v>0</v>
      </c>
    </row>
    <row r="15" spans="1:11" ht="69">
      <c r="A15" s="34">
        <v>4</v>
      </c>
      <c r="B15" s="47" t="s">
        <v>86</v>
      </c>
      <c r="C15" s="48"/>
      <c r="D15" s="48"/>
      <c r="E15" s="49" t="s">
        <v>3</v>
      </c>
      <c r="F15" s="50">
        <v>300</v>
      </c>
      <c r="G15" s="34"/>
      <c r="H15" s="51">
        <f t="shared" si="0"/>
        <v>0</v>
      </c>
      <c r="I15" s="34"/>
      <c r="J15" s="51">
        <f t="shared" si="1"/>
        <v>0</v>
      </c>
      <c r="K15" s="52">
        <f t="shared" si="2"/>
        <v>0</v>
      </c>
    </row>
    <row r="16" spans="1:11" ht="41.4">
      <c r="A16" s="34">
        <v>5</v>
      </c>
      <c r="B16" s="47" t="s">
        <v>87</v>
      </c>
      <c r="C16" s="48"/>
      <c r="D16" s="48"/>
      <c r="E16" s="49" t="s">
        <v>3</v>
      </c>
      <c r="F16" s="50">
        <v>60</v>
      </c>
      <c r="G16" s="34"/>
      <c r="H16" s="51">
        <f t="shared" si="0"/>
        <v>0</v>
      </c>
      <c r="I16" s="34"/>
      <c r="J16" s="51">
        <f t="shared" si="1"/>
        <v>0</v>
      </c>
      <c r="K16" s="52">
        <f t="shared" si="2"/>
        <v>0</v>
      </c>
    </row>
    <row r="17" spans="1:11" ht="41.4">
      <c r="A17" s="34">
        <v>6</v>
      </c>
      <c r="B17" s="47" t="s">
        <v>88</v>
      </c>
      <c r="C17" s="48"/>
      <c r="D17" s="48"/>
      <c r="E17" s="49" t="s">
        <v>3</v>
      </c>
      <c r="F17" s="50">
        <v>30</v>
      </c>
      <c r="G17" s="34"/>
      <c r="H17" s="51">
        <f t="shared" si="0"/>
        <v>0</v>
      </c>
      <c r="I17" s="34"/>
      <c r="J17" s="51">
        <f t="shared" si="1"/>
        <v>0</v>
      </c>
      <c r="K17" s="52">
        <f t="shared" si="2"/>
        <v>0</v>
      </c>
    </row>
    <row r="18" spans="1:11" ht="14.4">
      <c r="A18" s="29">
        <v>7</v>
      </c>
      <c r="B18" s="61" t="s">
        <v>89</v>
      </c>
      <c r="C18" s="62"/>
      <c r="D18" s="62"/>
      <c r="E18" s="63"/>
      <c r="F18" s="64"/>
      <c r="G18" s="29"/>
      <c r="H18" s="65"/>
      <c r="I18" s="63"/>
      <c r="J18" s="64"/>
      <c r="K18" s="66"/>
    </row>
    <row r="19" spans="1:11" ht="27.6">
      <c r="A19" s="34" t="s">
        <v>90</v>
      </c>
      <c r="B19" s="47" t="s">
        <v>91</v>
      </c>
      <c r="C19" s="48"/>
      <c r="D19" s="48"/>
      <c r="E19" s="49" t="s">
        <v>3</v>
      </c>
      <c r="F19" s="50">
        <v>5</v>
      </c>
      <c r="G19" s="34"/>
      <c r="H19" s="51">
        <f t="shared" si="0"/>
        <v>0</v>
      </c>
      <c r="I19" s="34"/>
      <c r="J19" s="51">
        <f t="shared" si="1"/>
        <v>0</v>
      </c>
      <c r="K19" s="52">
        <f t="shared" si="2"/>
        <v>0</v>
      </c>
    </row>
    <row r="20" spans="1:11" ht="27.6">
      <c r="A20" s="34" t="s">
        <v>92</v>
      </c>
      <c r="B20" s="47" t="s">
        <v>93</v>
      </c>
      <c r="C20" s="48"/>
      <c r="D20" s="48"/>
      <c r="E20" s="49" t="s">
        <v>3</v>
      </c>
      <c r="F20" s="50">
        <v>5</v>
      </c>
      <c r="G20" s="34"/>
      <c r="H20" s="51">
        <f t="shared" si="0"/>
        <v>0</v>
      </c>
      <c r="I20" s="34"/>
      <c r="J20" s="51">
        <f t="shared" si="1"/>
        <v>0</v>
      </c>
      <c r="K20" s="52">
        <f t="shared" si="2"/>
        <v>0</v>
      </c>
    </row>
    <row r="21" spans="1:11" ht="15" thickBot="1">
      <c r="A21" s="1"/>
      <c r="B21" s="1"/>
      <c r="C21" s="1"/>
      <c r="D21" s="1"/>
      <c r="E21" s="35" t="s">
        <v>74</v>
      </c>
      <c r="F21" s="39"/>
      <c r="G21" s="53"/>
      <c r="H21" s="54">
        <f>SUM(H12:H20)</f>
        <v>0</v>
      </c>
      <c r="I21" s="1"/>
      <c r="J21" s="1"/>
      <c r="K21" s="54">
        <f>SUM(K12:K20)</f>
        <v>0</v>
      </c>
    </row>
    <row r="25" spans="1:11" ht="40.200000000000003" customHeight="1">
      <c r="H25" s="60" t="s">
        <v>78</v>
      </c>
      <c r="I25" s="60"/>
      <c r="J25" s="60"/>
    </row>
  </sheetData>
  <mergeCells count="17">
    <mergeCell ref="H25:J25"/>
    <mergeCell ref="F9:F10"/>
    <mergeCell ref="G9:G10"/>
    <mergeCell ref="H9:H10"/>
    <mergeCell ref="I9:J9"/>
    <mergeCell ref="K9:K10"/>
    <mergeCell ref="E21:G21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22" sqref="H22:J22"/>
    </sheetView>
  </sheetViews>
  <sheetFormatPr defaultRowHeight="13.8"/>
  <cols>
    <col min="2" max="2" width="41.0976562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39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102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193.2">
      <c r="A12" s="34">
        <v>1</v>
      </c>
      <c r="B12" s="47" t="s">
        <v>95</v>
      </c>
      <c r="C12" s="48"/>
      <c r="D12" s="48"/>
      <c r="E12" s="49" t="s">
        <v>3</v>
      </c>
      <c r="F12" s="50">
        <v>5</v>
      </c>
      <c r="G12" s="34"/>
      <c r="H12" s="51">
        <f t="shared" ref="H12:H17" si="0"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193.2">
      <c r="A13" s="34">
        <v>2</v>
      </c>
      <c r="B13" s="47" t="s">
        <v>96</v>
      </c>
      <c r="C13" s="48"/>
      <c r="D13" s="48"/>
      <c r="E13" s="49" t="s">
        <v>3</v>
      </c>
      <c r="F13" s="50">
        <v>5</v>
      </c>
      <c r="G13" s="34"/>
      <c r="H13" s="51">
        <f t="shared" si="0"/>
        <v>0</v>
      </c>
      <c r="I13" s="34"/>
      <c r="J13" s="51">
        <f t="shared" ref="J13:J17" si="1">+H13*I13%</f>
        <v>0</v>
      </c>
      <c r="K13" s="52">
        <f t="shared" ref="K13:K17" si="2">ROUND(H13+J13,2)</f>
        <v>0</v>
      </c>
    </row>
    <row r="14" spans="1:11" ht="124.2">
      <c r="A14" s="34">
        <v>3</v>
      </c>
      <c r="B14" s="47" t="s">
        <v>97</v>
      </c>
      <c r="C14" s="48"/>
      <c r="D14" s="48"/>
      <c r="E14" s="49" t="s">
        <v>3</v>
      </c>
      <c r="F14" s="50">
        <v>25</v>
      </c>
      <c r="G14" s="34"/>
      <c r="H14" s="51">
        <f t="shared" si="0"/>
        <v>0</v>
      </c>
      <c r="I14" s="34"/>
      <c r="J14" s="51">
        <f t="shared" si="1"/>
        <v>0</v>
      </c>
      <c r="K14" s="52">
        <f t="shared" si="2"/>
        <v>0</v>
      </c>
    </row>
    <row r="15" spans="1:11" ht="193.2">
      <c r="A15" s="34">
        <v>4</v>
      </c>
      <c r="B15" s="47" t="s">
        <v>98</v>
      </c>
      <c r="C15" s="48"/>
      <c r="D15" s="48"/>
      <c r="E15" s="49" t="s">
        <v>3</v>
      </c>
      <c r="F15" s="50">
        <v>75</v>
      </c>
      <c r="G15" s="34"/>
      <c r="H15" s="51">
        <f t="shared" si="0"/>
        <v>0</v>
      </c>
      <c r="I15" s="34"/>
      <c r="J15" s="51">
        <f t="shared" si="1"/>
        <v>0</v>
      </c>
      <c r="K15" s="52">
        <f t="shared" si="2"/>
        <v>0</v>
      </c>
    </row>
    <row r="16" spans="1:11" ht="82.8">
      <c r="A16" s="34">
        <v>5</v>
      </c>
      <c r="B16" s="47" t="s">
        <v>99</v>
      </c>
      <c r="C16" s="48"/>
      <c r="D16" s="48"/>
      <c r="E16" s="49" t="s">
        <v>3</v>
      </c>
      <c r="F16" s="50">
        <v>10</v>
      </c>
      <c r="G16" s="34"/>
      <c r="H16" s="51">
        <f t="shared" si="0"/>
        <v>0</v>
      </c>
      <c r="I16" s="34"/>
      <c r="J16" s="51">
        <f t="shared" si="1"/>
        <v>0</v>
      </c>
      <c r="K16" s="52">
        <f t="shared" si="2"/>
        <v>0</v>
      </c>
    </row>
    <row r="17" spans="1:11" ht="82.8">
      <c r="A17" s="34">
        <v>6</v>
      </c>
      <c r="B17" s="47" t="s">
        <v>100</v>
      </c>
      <c r="C17" s="48"/>
      <c r="D17" s="48"/>
      <c r="E17" s="49" t="s">
        <v>3</v>
      </c>
      <c r="F17" s="50">
        <v>40</v>
      </c>
      <c r="G17" s="34"/>
      <c r="H17" s="51">
        <f t="shared" si="0"/>
        <v>0</v>
      </c>
      <c r="I17" s="34"/>
      <c r="J17" s="51">
        <f t="shared" si="1"/>
        <v>0</v>
      </c>
      <c r="K17" s="52">
        <f t="shared" si="2"/>
        <v>0</v>
      </c>
    </row>
    <row r="18" spans="1:11" ht="15" thickBot="1">
      <c r="A18" s="1"/>
      <c r="B18" s="1"/>
      <c r="C18" s="1"/>
      <c r="D18" s="1"/>
      <c r="E18" s="35" t="s">
        <v>74</v>
      </c>
      <c r="F18" s="39"/>
      <c r="G18" s="53"/>
      <c r="H18" s="54">
        <f>SUM(H12:H17)</f>
        <v>0</v>
      </c>
      <c r="I18" s="1"/>
      <c r="J18" s="1"/>
      <c r="K18" s="54">
        <f>SUM(K12:K17)</f>
        <v>0</v>
      </c>
    </row>
    <row r="19" spans="1:11" ht="41.4">
      <c r="A19" s="1"/>
      <c r="B19" s="8" t="s">
        <v>101</v>
      </c>
      <c r="C19" s="1"/>
      <c r="D19" s="1"/>
      <c r="E19" s="1"/>
      <c r="F19" s="1"/>
      <c r="G19" s="1"/>
      <c r="H19" s="1"/>
      <c r="I19" s="1"/>
      <c r="J19" s="1"/>
      <c r="K19" s="1"/>
    </row>
    <row r="22" spans="1:11" ht="37.799999999999997" customHeight="1">
      <c r="H22" s="60" t="s">
        <v>78</v>
      </c>
      <c r="I22" s="60"/>
      <c r="J22" s="60"/>
    </row>
  </sheetData>
  <mergeCells count="17">
    <mergeCell ref="H22:J22"/>
    <mergeCell ref="F9:F10"/>
    <mergeCell ref="G9:G10"/>
    <mergeCell ref="H9:H10"/>
    <mergeCell ref="I9:J9"/>
    <mergeCell ref="K9:K10"/>
    <mergeCell ref="E18:G18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9" workbookViewId="0">
      <selection activeCell="H21" sqref="H21:J21"/>
    </sheetView>
  </sheetViews>
  <sheetFormatPr defaultRowHeight="13.8"/>
  <cols>
    <col min="2" max="2" width="33.09765625" bestFit="1" customWidth="1"/>
  </cols>
  <sheetData>
    <row r="1" spans="1:11" ht="14.4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1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</row>
    <row r="4" spans="1:11">
      <c r="A4" s="56"/>
      <c r="B4" s="56"/>
      <c r="C4" s="56"/>
      <c r="D4" s="56"/>
      <c r="E4" s="56"/>
      <c r="F4" s="56"/>
      <c r="G4" s="56"/>
      <c r="H4" s="56"/>
      <c r="I4" s="56"/>
    </row>
    <row r="5" spans="1:11">
      <c r="A5" s="35" t="s">
        <v>55</v>
      </c>
      <c r="B5" s="59"/>
      <c r="C5" s="59"/>
      <c r="D5" s="59"/>
      <c r="E5" s="59"/>
      <c r="F5" s="59"/>
      <c r="G5" s="59"/>
      <c r="H5" s="59"/>
      <c r="I5" s="59"/>
    </row>
    <row r="7" spans="1:11" ht="14.4">
      <c r="A7" s="38" t="s">
        <v>107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0" t="s">
        <v>64</v>
      </c>
      <c r="B9" s="40" t="s">
        <v>0</v>
      </c>
      <c r="C9" s="41" t="s">
        <v>65</v>
      </c>
      <c r="D9" s="41" t="s">
        <v>66</v>
      </c>
      <c r="E9" s="40" t="s">
        <v>1</v>
      </c>
      <c r="F9" s="40" t="s">
        <v>2</v>
      </c>
      <c r="G9" s="41" t="s">
        <v>67</v>
      </c>
      <c r="H9" s="41" t="s">
        <v>68</v>
      </c>
      <c r="I9" s="41" t="s">
        <v>69</v>
      </c>
      <c r="J9" s="42"/>
      <c r="K9" s="41" t="s">
        <v>70</v>
      </c>
    </row>
    <row r="10" spans="1:11" ht="27.6">
      <c r="A10" s="43"/>
      <c r="B10" s="43"/>
      <c r="C10" s="43"/>
      <c r="D10" s="41"/>
      <c r="E10" s="43"/>
      <c r="F10" s="43"/>
      <c r="G10" s="43"/>
      <c r="H10" s="43"/>
      <c r="I10" s="44" t="s">
        <v>71</v>
      </c>
      <c r="J10" s="44" t="s">
        <v>72</v>
      </c>
      <c r="K10" s="41"/>
    </row>
    <row r="11" spans="1:11" ht="14.4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248.4">
      <c r="A12" s="34">
        <v>1</v>
      </c>
      <c r="B12" s="47" t="s">
        <v>103</v>
      </c>
      <c r="C12" s="48"/>
      <c r="D12" s="48"/>
      <c r="E12" s="49" t="s">
        <v>3</v>
      </c>
      <c r="F12" s="50">
        <v>40</v>
      </c>
      <c r="G12" s="34"/>
      <c r="H12" s="51">
        <f t="shared" ref="H12:H15" si="0">ROUND(F12*G12,2)</f>
        <v>0</v>
      </c>
      <c r="I12" s="34"/>
      <c r="J12" s="51">
        <f>+H12*I12%</f>
        <v>0</v>
      </c>
      <c r="K12" s="52">
        <f>ROUND(H12+J12,2)</f>
        <v>0</v>
      </c>
    </row>
    <row r="13" spans="1:11" ht="165.6">
      <c r="A13" s="34">
        <v>2</v>
      </c>
      <c r="B13" s="47" t="s">
        <v>104</v>
      </c>
      <c r="C13" s="48"/>
      <c r="D13" s="48"/>
      <c r="E13" s="49" t="s">
        <v>3</v>
      </c>
      <c r="F13" s="50">
        <v>5</v>
      </c>
      <c r="G13" s="34"/>
      <c r="H13" s="51">
        <f t="shared" si="0"/>
        <v>0</v>
      </c>
      <c r="I13" s="34"/>
      <c r="J13" s="51">
        <f t="shared" ref="J13:J15" si="1">+H13*I13%</f>
        <v>0</v>
      </c>
      <c r="K13" s="52">
        <f t="shared" ref="K13:K15" si="2">ROUND(H13+J13,2)</f>
        <v>0</v>
      </c>
    </row>
    <row r="14" spans="1:11" ht="289.8">
      <c r="A14" s="34">
        <v>3</v>
      </c>
      <c r="B14" s="47" t="s">
        <v>105</v>
      </c>
      <c r="C14" s="48"/>
      <c r="D14" s="48"/>
      <c r="E14" s="49" t="s">
        <v>3</v>
      </c>
      <c r="F14" s="50">
        <v>20</v>
      </c>
      <c r="G14" s="34"/>
      <c r="H14" s="51">
        <f t="shared" si="0"/>
        <v>0</v>
      </c>
      <c r="I14" s="34"/>
      <c r="J14" s="51">
        <f t="shared" si="1"/>
        <v>0</v>
      </c>
      <c r="K14" s="52">
        <f t="shared" si="2"/>
        <v>0</v>
      </c>
    </row>
    <row r="15" spans="1:11" ht="179.4">
      <c r="A15" s="34">
        <v>4</v>
      </c>
      <c r="B15" s="47" t="s">
        <v>106</v>
      </c>
      <c r="C15" s="48"/>
      <c r="D15" s="48"/>
      <c r="E15" s="49" t="s">
        <v>3</v>
      </c>
      <c r="F15" s="50">
        <v>200</v>
      </c>
      <c r="G15" s="34"/>
      <c r="H15" s="51">
        <f t="shared" si="0"/>
        <v>0</v>
      </c>
      <c r="I15" s="34"/>
      <c r="J15" s="51">
        <f t="shared" si="1"/>
        <v>0</v>
      </c>
      <c r="K15" s="52">
        <f t="shared" si="2"/>
        <v>0</v>
      </c>
    </row>
    <row r="16" spans="1:11" ht="15" thickBot="1">
      <c r="A16" s="1"/>
      <c r="B16" s="1"/>
      <c r="C16" s="1"/>
      <c r="D16" s="1"/>
      <c r="E16" s="35" t="s">
        <v>74</v>
      </c>
      <c r="F16" s="39"/>
      <c r="G16" s="53"/>
      <c r="H16" s="54">
        <f>SUM(H12:H15)</f>
        <v>0</v>
      </c>
      <c r="I16" s="1"/>
      <c r="J16" s="1"/>
      <c r="K16" s="54">
        <f>SUM(K12:K15)</f>
        <v>0</v>
      </c>
    </row>
    <row r="21" spans="8:10" ht="30" customHeight="1">
      <c r="H21" s="60" t="s">
        <v>78</v>
      </c>
      <c r="I21" s="60"/>
      <c r="J21" s="60"/>
    </row>
  </sheetData>
  <mergeCells count="17">
    <mergeCell ref="H21:J21"/>
    <mergeCell ref="F9:F10"/>
    <mergeCell ref="G9:G10"/>
    <mergeCell ref="H9:H10"/>
    <mergeCell ref="I9:J9"/>
    <mergeCell ref="K9:K10"/>
    <mergeCell ref="E16:G16"/>
    <mergeCell ref="A1:I1"/>
    <mergeCell ref="A2:J2"/>
    <mergeCell ref="A3:J3"/>
    <mergeCell ref="A5:I5"/>
    <mergeCell ref="A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KM</cp:lastModifiedBy>
  <cp:lastPrinted>2019-06-25T09:10:30Z</cp:lastPrinted>
  <dcterms:created xsi:type="dcterms:W3CDTF">2010-06-08T05:48:52Z</dcterms:created>
  <dcterms:modified xsi:type="dcterms:W3CDTF">2019-10-23T23:41:28Z</dcterms:modified>
</cp:coreProperties>
</file>