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8\(12-18) Jednorazówka BZP\"/>
    </mc:Choice>
  </mc:AlternateContent>
  <bookViews>
    <workbookView xWindow="240" yWindow="120" windowWidth="14805" windowHeight="8025"/>
  </bookViews>
  <sheets>
    <sheet name="Pakiet 1" sheetId="7" r:id="rId1"/>
    <sheet name="Pakiet 2" sheetId="10" r:id="rId2"/>
    <sheet name="Pakiet 3" sheetId="11" r:id="rId3"/>
    <sheet name="Pakiet 4" sheetId="15" r:id="rId4"/>
    <sheet name="Pakiet 5" sheetId="17" r:id="rId5"/>
    <sheet name="Pakiet 6" sheetId="19" r:id="rId6"/>
    <sheet name="Pakiet 7" sheetId="20" r:id="rId7"/>
    <sheet name="Pakiet 8" sheetId="21" r:id="rId8"/>
    <sheet name="Pakiet 9" sheetId="22" r:id="rId9"/>
    <sheet name="Pakiet 10" sheetId="26" r:id="rId10"/>
    <sheet name="Pakiet 11" sheetId="31" r:id="rId11"/>
    <sheet name="Pakiet 12" sheetId="37" r:id="rId12"/>
    <sheet name="Pakiet 13" sheetId="41" r:id="rId13"/>
    <sheet name="Pakiet 14" sheetId="81" r:id="rId14"/>
    <sheet name="Pakiet 15" sheetId="44" r:id="rId15"/>
    <sheet name="Pakiet 16" sheetId="45" r:id="rId16"/>
    <sheet name="Pakiet 17" sheetId="46" r:id="rId17"/>
    <sheet name="Pakiet 18" sheetId="48" r:id="rId18"/>
    <sheet name="Pakiet 19" sheetId="49" r:id="rId19"/>
    <sheet name="Pakiet 20" sheetId="51" r:id="rId20"/>
    <sheet name="Pakiet 21" sheetId="53" r:id="rId21"/>
    <sheet name="Pakiet 22" sheetId="58" r:id="rId22"/>
    <sheet name="Pakiet 23" sheetId="60" r:id="rId23"/>
    <sheet name="Pakiet 24" sheetId="62" r:id="rId24"/>
    <sheet name="Pakiet 25" sheetId="75" r:id="rId25"/>
    <sheet name="Pakiet 26" sheetId="77" r:id="rId26"/>
  </sheets>
  <calcPr calcId="152511"/>
</workbook>
</file>

<file path=xl/calcChain.xml><?xml version="1.0" encoding="utf-8"?>
<calcChain xmlns="http://schemas.openxmlformats.org/spreadsheetml/2006/main">
  <c r="H16" i="81" l="1"/>
  <c r="H15" i="81"/>
  <c r="H14" i="81"/>
  <c r="H13" i="81"/>
  <c r="J13" i="81" s="1"/>
  <c r="H12" i="81"/>
  <c r="J12" i="81" s="1"/>
  <c r="K12" i="81" s="1"/>
  <c r="H11" i="81"/>
  <c r="K14" i="81" l="1"/>
  <c r="K13" i="81"/>
  <c r="J16" i="81"/>
  <c r="K16" i="81" s="1"/>
  <c r="J15" i="81"/>
  <c r="K15" i="81" s="1"/>
  <c r="J14" i="81"/>
  <c r="H17" i="81"/>
  <c r="J11" i="81"/>
  <c r="K11" i="81" s="1"/>
  <c r="K17" i="81" s="1"/>
  <c r="J13" i="77" l="1"/>
  <c r="H13" i="77"/>
  <c r="H12" i="77"/>
  <c r="H11" i="77"/>
  <c r="J11" i="77" s="1"/>
  <c r="K11" i="77" s="1"/>
  <c r="H11" i="75"/>
  <c r="H12" i="75" s="1"/>
  <c r="H21" i="62"/>
  <c r="H20" i="62"/>
  <c r="J20" i="62" s="1"/>
  <c r="K20" i="62" s="1"/>
  <c r="H19" i="62"/>
  <c r="J19" i="62" s="1"/>
  <c r="K19" i="62" s="1"/>
  <c r="H18" i="62"/>
  <c r="H17" i="62"/>
  <c r="H16" i="62"/>
  <c r="J16" i="62" s="1"/>
  <c r="K16" i="62" s="1"/>
  <c r="H15" i="62"/>
  <c r="J15" i="62" s="1"/>
  <c r="K15" i="62" s="1"/>
  <c r="H14" i="62"/>
  <c r="H13" i="62"/>
  <c r="H12" i="62"/>
  <c r="J12" i="62" s="1"/>
  <c r="K12" i="62" s="1"/>
  <c r="H11" i="62"/>
  <c r="H22" i="60"/>
  <c r="H21" i="60"/>
  <c r="J21" i="60" s="1"/>
  <c r="K21" i="60" s="1"/>
  <c r="J20" i="60"/>
  <c r="K20" i="60" s="1"/>
  <c r="H20" i="60"/>
  <c r="H19" i="60"/>
  <c r="J19" i="60" s="1"/>
  <c r="H18" i="60"/>
  <c r="H17" i="60"/>
  <c r="J17" i="60" s="1"/>
  <c r="K17" i="60" s="1"/>
  <c r="H16" i="60"/>
  <c r="J16" i="60" s="1"/>
  <c r="K16" i="60" s="1"/>
  <c r="H15" i="60"/>
  <c r="H14" i="60"/>
  <c r="H13" i="60"/>
  <c r="J13" i="60" s="1"/>
  <c r="K13" i="60" s="1"/>
  <c r="H12" i="60"/>
  <c r="J12" i="60" s="1"/>
  <c r="K12" i="60" s="1"/>
  <c r="H11" i="60"/>
  <c r="H32" i="58"/>
  <c r="J32" i="58" s="1"/>
  <c r="K32" i="58" s="1"/>
  <c r="H31" i="58"/>
  <c r="H30" i="58"/>
  <c r="H29" i="58"/>
  <c r="J29" i="58" s="1"/>
  <c r="K29" i="58" s="1"/>
  <c r="H28" i="58"/>
  <c r="J28" i="58" s="1"/>
  <c r="K28" i="58" s="1"/>
  <c r="H27" i="58"/>
  <c r="H26" i="58"/>
  <c r="H25" i="58"/>
  <c r="J25" i="58" s="1"/>
  <c r="K25" i="58" s="1"/>
  <c r="H24" i="58"/>
  <c r="J24" i="58" s="1"/>
  <c r="K24" i="58" s="1"/>
  <c r="H23" i="58"/>
  <c r="H22" i="58"/>
  <c r="H21" i="58"/>
  <c r="J21" i="58" s="1"/>
  <c r="K21" i="58" s="1"/>
  <c r="H20" i="58"/>
  <c r="J20" i="58" s="1"/>
  <c r="K20" i="58" s="1"/>
  <c r="H19" i="58"/>
  <c r="H18" i="58"/>
  <c r="J17" i="58"/>
  <c r="K17" i="58" s="1"/>
  <c r="H17" i="58"/>
  <c r="H16" i="58"/>
  <c r="J16" i="58" s="1"/>
  <c r="K16" i="58" s="1"/>
  <c r="H15" i="58"/>
  <c r="J15" i="58" s="1"/>
  <c r="H14" i="58"/>
  <c r="H13" i="58"/>
  <c r="J13" i="58" s="1"/>
  <c r="K13" i="58" s="1"/>
  <c r="H12" i="58"/>
  <c r="J12" i="58" s="1"/>
  <c r="H11" i="58"/>
  <c r="J13" i="53"/>
  <c r="H13" i="53"/>
  <c r="K13" i="53" s="1"/>
  <c r="H12" i="53"/>
  <c r="K11" i="53"/>
  <c r="J11" i="53"/>
  <c r="H11" i="53"/>
  <c r="J13" i="51"/>
  <c r="K13" i="51" s="1"/>
  <c r="H13" i="51"/>
  <c r="H12" i="51"/>
  <c r="J12" i="51" s="1"/>
  <c r="H11" i="51"/>
  <c r="J14" i="49"/>
  <c r="K14" i="49" s="1"/>
  <c r="H14" i="49"/>
  <c r="H15" i="49"/>
  <c r="H13" i="49"/>
  <c r="J13" i="49" s="1"/>
  <c r="K13" i="49" s="1"/>
  <c r="J12" i="49"/>
  <c r="K12" i="49" s="1"/>
  <c r="H12" i="49"/>
  <c r="H11" i="49"/>
  <c r="J14" i="48"/>
  <c r="H14" i="48"/>
  <c r="H13" i="48"/>
  <c r="J13" i="48" s="1"/>
  <c r="K13" i="48" s="1"/>
  <c r="J12" i="48"/>
  <c r="K12" i="48" s="1"/>
  <c r="H12" i="48"/>
  <c r="H11" i="48"/>
  <c r="J11" i="48" s="1"/>
  <c r="H21" i="46"/>
  <c r="H20" i="46"/>
  <c r="J20" i="46" s="1"/>
  <c r="K20" i="46" s="1"/>
  <c r="J19" i="46"/>
  <c r="K19" i="46" s="1"/>
  <c r="H19" i="46"/>
  <c r="H18" i="46"/>
  <c r="H17" i="46"/>
  <c r="H16" i="46"/>
  <c r="J16" i="46" s="1"/>
  <c r="K16" i="46" s="1"/>
  <c r="J15" i="46"/>
  <c r="K15" i="46" s="1"/>
  <c r="H15" i="46"/>
  <c r="H14" i="46"/>
  <c r="H13" i="46"/>
  <c r="H12" i="46"/>
  <c r="J12" i="46" s="1"/>
  <c r="K12" i="46" s="1"/>
  <c r="J11" i="46"/>
  <c r="K11" i="46" s="1"/>
  <c r="H11" i="46"/>
  <c r="J15" i="45"/>
  <c r="K15" i="45" s="1"/>
  <c r="H15" i="45"/>
  <c r="H14" i="45"/>
  <c r="H13" i="45"/>
  <c r="K12" i="45"/>
  <c r="J12" i="45"/>
  <c r="H12" i="45"/>
  <c r="H11" i="45"/>
  <c r="H16" i="45" s="1"/>
  <c r="H12" i="44"/>
  <c r="H11" i="44"/>
  <c r="K13" i="41"/>
  <c r="H13" i="41"/>
  <c r="K12" i="41"/>
  <c r="J12" i="41"/>
  <c r="H12" i="41"/>
  <c r="H11" i="41"/>
  <c r="H14" i="37"/>
  <c r="H13" i="37"/>
  <c r="J13" i="37" s="1"/>
  <c r="K13" i="37" s="1"/>
  <c r="H12" i="37"/>
  <c r="J12" i="37" s="1"/>
  <c r="K12" i="37" s="1"/>
  <c r="H11" i="37"/>
  <c r="H19" i="31"/>
  <c r="H18" i="31"/>
  <c r="J18" i="31" s="1"/>
  <c r="K18" i="31" s="1"/>
  <c r="J16" i="31"/>
  <c r="K16" i="31" s="1"/>
  <c r="H16" i="31"/>
  <c r="H15" i="31"/>
  <c r="H14" i="31"/>
  <c r="H13" i="31"/>
  <c r="J13" i="31" s="1"/>
  <c r="K13" i="31" s="1"/>
  <c r="J12" i="31"/>
  <c r="K12" i="31" s="1"/>
  <c r="H12" i="31"/>
  <c r="H11" i="31"/>
  <c r="H17" i="26"/>
  <c r="H16" i="26"/>
  <c r="J16" i="26" s="1"/>
  <c r="K16" i="26" s="1"/>
  <c r="H15" i="26"/>
  <c r="J15" i="26" s="1"/>
  <c r="K15" i="26" s="1"/>
  <c r="H14" i="26"/>
  <c r="H13" i="26"/>
  <c r="H12" i="26"/>
  <c r="J12" i="26" s="1"/>
  <c r="K12" i="26" s="1"/>
  <c r="H11" i="26"/>
  <c r="J11" i="26" s="1"/>
  <c r="K11" i="26" s="1"/>
  <c r="K13" i="77" l="1"/>
  <c r="H14" i="77"/>
  <c r="J12" i="77"/>
  <c r="K12" i="77" s="1"/>
  <c r="K14" i="77" s="1"/>
  <c r="J11" i="75"/>
  <c r="K11" i="75" s="1"/>
  <c r="K12" i="75" s="1"/>
  <c r="H22" i="62"/>
  <c r="J11" i="62"/>
  <c r="K11" i="62" s="1"/>
  <c r="J14" i="62"/>
  <c r="K14" i="62" s="1"/>
  <c r="J18" i="62"/>
  <c r="K18" i="62" s="1"/>
  <c r="J13" i="62"/>
  <c r="K13" i="62" s="1"/>
  <c r="J17" i="62"/>
  <c r="K17" i="62" s="1"/>
  <c r="J21" i="62"/>
  <c r="K21" i="62" s="1"/>
  <c r="H23" i="60"/>
  <c r="K22" i="60"/>
  <c r="K18" i="60"/>
  <c r="J11" i="60"/>
  <c r="K11" i="60" s="1"/>
  <c r="J15" i="60"/>
  <c r="K15" i="60" s="1"/>
  <c r="J14" i="60"/>
  <c r="K14" i="60" s="1"/>
  <c r="J18" i="60"/>
  <c r="K19" i="60"/>
  <c r="J22" i="60"/>
  <c r="J19" i="58"/>
  <c r="K19" i="58" s="1"/>
  <c r="J27" i="58"/>
  <c r="K27" i="58" s="1"/>
  <c r="K23" i="58"/>
  <c r="J23" i="58"/>
  <c r="J31" i="58"/>
  <c r="K31" i="58" s="1"/>
  <c r="K15" i="58"/>
  <c r="H33" i="58"/>
  <c r="J11" i="58"/>
  <c r="K12" i="58"/>
  <c r="K11" i="58"/>
  <c r="J14" i="58"/>
  <c r="K14" i="58" s="1"/>
  <c r="J18" i="58"/>
  <c r="K18" i="58" s="1"/>
  <c r="J22" i="58"/>
  <c r="K22" i="58" s="1"/>
  <c r="J26" i="58"/>
  <c r="K26" i="58" s="1"/>
  <c r="J30" i="58"/>
  <c r="K30" i="58" s="1"/>
  <c r="H14" i="53"/>
  <c r="J12" i="53"/>
  <c r="K12" i="53" s="1"/>
  <c r="K14" i="53" s="1"/>
  <c r="J11" i="51"/>
  <c r="K11" i="51" s="1"/>
  <c r="K14" i="51" s="1"/>
  <c r="K12" i="51"/>
  <c r="H14" i="51"/>
  <c r="K11" i="49"/>
  <c r="H16" i="49"/>
  <c r="J11" i="49"/>
  <c r="J15" i="49"/>
  <c r="K15" i="49" s="1"/>
  <c r="K14" i="48"/>
  <c r="K11" i="48"/>
  <c r="K15" i="48" s="1"/>
  <c r="H15" i="48"/>
  <c r="H22" i="46"/>
  <c r="K14" i="46"/>
  <c r="J14" i="46"/>
  <c r="J18" i="46"/>
  <c r="K18" i="46" s="1"/>
  <c r="J13" i="46"/>
  <c r="K13" i="46" s="1"/>
  <c r="J17" i="46"/>
  <c r="K17" i="46" s="1"/>
  <c r="J21" i="46"/>
  <c r="K21" i="46" s="1"/>
  <c r="J11" i="45"/>
  <c r="K11" i="45" s="1"/>
  <c r="K13" i="45"/>
  <c r="K16" i="45" s="1"/>
  <c r="J14" i="45"/>
  <c r="K14" i="45" s="1"/>
  <c r="J13" i="45"/>
  <c r="J11" i="44"/>
  <c r="K11" i="44" s="1"/>
  <c r="K12" i="44" s="1"/>
  <c r="K11" i="41"/>
  <c r="J11" i="41"/>
  <c r="H15" i="37"/>
  <c r="K14" i="37"/>
  <c r="J11" i="37"/>
  <c r="K11" i="37" s="1"/>
  <c r="K15" i="37" s="1"/>
  <c r="J14" i="37"/>
  <c r="H20" i="31"/>
  <c r="J11" i="31"/>
  <c r="J15" i="31"/>
  <c r="K15" i="31" s="1"/>
  <c r="K11" i="31"/>
  <c r="J14" i="31"/>
  <c r="K14" i="31" s="1"/>
  <c r="J19" i="31"/>
  <c r="K19" i="31" s="1"/>
  <c r="K13" i="26"/>
  <c r="H18" i="26"/>
  <c r="J14" i="26"/>
  <c r="K14" i="26" s="1"/>
  <c r="J13" i="26"/>
  <c r="J17" i="26"/>
  <c r="K17" i="26" s="1"/>
  <c r="K22" i="62" l="1"/>
  <c r="K23" i="60"/>
  <c r="K33" i="58"/>
  <c r="K16" i="49"/>
  <c r="K22" i="46"/>
  <c r="K20" i="31"/>
  <c r="K18" i="26"/>
  <c r="H18" i="22" l="1"/>
  <c r="H17" i="22"/>
  <c r="H16" i="22"/>
  <c r="H15" i="22"/>
  <c r="H14" i="22"/>
  <c r="H13" i="22"/>
  <c r="J13" i="22" s="1"/>
  <c r="K13" i="22" s="1"/>
  <c r="J12" i="22"/>
  <c r="K12" i="22" s="1"/>
  <c r="H12" i="22"/>
  <c r="H11" i="22"/>
  <c r="H11" i="21"/>
  <c r="H12" i="21" s="1"/>
  <c r="H11" i="20"/>
  <c r="H12" i="20" s="1"/>
  <c r="H11" i="19"/>
  <c r="H12" i="19" s="1"/>
  <c r="H12" i="17"/>
  <c r="H11" i="17"/>
  <c r="H12" i="15"/>
  <c r="H11" i="15"/>
  <c r="J11" i="15" s="1"/>
  <c r="K11" i="15" s="1"/>
  <c r="K12" i="15" s="1"/>
  <c r="H12" i="11"/>
  <c r="H11" i="11"/>
  <c r="K52" i="10"/>
  <c r="K53" i="10"/>
  <c r="K54" i="10"/>
  <c r="J52" i="10"/>
  <c r="J53" i="10"/>
  <c r="J54" i="10"/>
  <c r="H52" i="10"/>
  <c r="H53" i="10"/>
  <c r="H54" i="10"/>
  <c r="H55" i="10"/>
  <c r="H56" i="10"/>
  <c r="H12" i="10"/>
  <c r="J12" i="10" s="1"/>
  <c r="K12" i="10" s="1"/>
  <c r="H13" i="10"/>
  <c r="H14" i="10"/>
  <c r="H15" i="10"/>
  <c r="J15" i="10" s="1"/>
  <c r="H16" i="10"/>
  <c r="J16" i="10" s="1"/>
  <c r="K16" i="10" s="1"/>
  <c r="H17" i="10"/>
  <c r="H66" i="10"/>
  <c r="H65" i="10"/>
  <c r="J65" i="10" s="1"/>
  <c r="K65" i="10" s="1"/>
  <c r="H64" i="10"/>
  <c r="J64" i="10" s="1"/>
  <c r="K64" i="10" s="1"/>
  <c r="H63" i="10"/>
  <c r="H62" i="10"/>
  <c r="H61" i="10"/>
  <c r="J61" i="10" s="1"/>
  <c r="K61" i="10" s="1"/>
  <c r="H60" i="10"/>
  <c r="J60" i="10" s="1"/>
  <c r="K60" i="10" s="1"/>
  <c r="H59" i="10"/>
  <c r="H58" i="10"/>
  <c r="H57" i="10"/>
  <c r="J57" i="10" s="1"/>
  <c r="K57" i="10" s="1"/>
  <c r="J56" i="10"/>
  <c r="K56" i="10" s="1"/>
  <c r="H51" i="10"/>
  <c r="J51" i="10" s="1"/>
  <c r="K51" i="10" s="1"/>
  <c r="J50" i="10"/>
  <c r="K50" i="10" s="1"/>
  <c r="H50" i="10"/>
  <c r="H49" i="10"/>
  <c r="J49" i="10" s="1"/>
  <c r="H48" i="10"/>
  <c r="H47" i="10"/>
  <c r="J47" i="10" s="1"/>
  <c r="K47" i="10" s="1"/>
  <c r="H46" i="10"/>
  <c r="J46" i="10" s="1"/>
  <c r="K46" i="10" s="1"/>
  <c r="H45" i="10"/>
  <c r="H44" i="10"/>
  <c r="H43" i="10"/>
  <c r="J43" i="10" s="1"/>
  <c r="K43" i="10" s="1"/>
  <c r="H42" i="10"/>
  <c r="J42" i="10" s="1"/>
  <c r="K42" i="10" s="1"/>
  <c r="H41" i="10"/>
  <c r="H40" i="10"/>
  <c r="H39" i="10"/>
  <c r="J39" i="10" s="1"/>
  <c r="K39" i="10" s="1"/>
  <c r="H38" i="10"/>
  <c r="J38" i="10" s="1"/>
  <c r="K38" i="10" s="1"/>
  <c r="H37" i="10"/>
  <c r="H36" i="10"/>
  <c r="H35" i="10"/>
  <c r="J35" i="10" s="1"/>
  <c r="K35" i="10" s="1"/>
  <c r="H34" i="10"/>
  <c r="J34" i="10" s="1"/>
  <c r="K34" i="10" s="1"/>
  <c r="H33" i="10"/>
  <c r="H32" i="10"/>
  <c r="H31" i="10"/>
  <c r="J31" i="10" s="1"/>
  <c r="K31" i="10" s="1"/>
  <c r="H30" i="10"/>
  <c r="J30" i="10" s="1"/>
  <c r="K30" i="10" s="1"/>
  <c r="H29" i="10"/>
  <c r="H28" i="10"/>
  <c r="H27" i="10"/>
  <c r="J27" i="10" s="1"/>
  <c r="K27" i="10" s="1"/>
  <c r="H26" i="10"/>
  <c r="J26" i="10" s="1"/>
  <c r="K26" i="10" s="1"/>
  <c r="H25" i="10"/>
  <c r="H24" i="10"/>
  <c r="H23" i="10"/>
  <c r="J23" i="10" s="1"/>
  <c r="K23" i="10" s="1"/>
  <c r="H22" i="10"/>
  <c r="J22" i="10" s="1"/>
  <c r="K22" i="10" s="1"/>
  <c r="H21" i="10"/>
  <c r="J21" i="10" s="1"/>
  <c r="H20" i="10"/>
  <c r="H19" i="10"/>
  <c r="J19" i="10" s="1"/>
  <c r="H18" i="10"/>
  <c r="H11" i="10"/>
  <c r="J11" i="10" s="1"/>
  <c r="K11" i="10" s="1"/>
  <c r="H26" i="7"/>
  <c r="H25" i="7"/>
  <c r="H24" i="7"/>
  <c r="H23" i="7"/>
  <c r="J23" i="7" s="1"/>
  <c r="J22" i="7"/>
  <c r="K22" i="7" s="1"/>
  <c r="H22" i="7"/>
  <c r="H21" i="7"/>
  <c r="H20" i="7"/>
  <c r="H19" i="7"/>
  <c r="J19" i="7" s="1"/>
  <c r="K19" i="7" s="1"/>
  <c r="J18" i="7"/>
  <c r="K18" i="7" s="1"/>
  <c r="H18" i="7"/>
  <c r="H17" i="7"/>
  <c r="H16" i="7"/>
  <c r="H15" i="7"/>
  <c r="J15" i="7" s="1"/>
  <c r="K15" i="7" s="1"/>
  <c r="J14" i="7"/>
  <c r="K14" i="7" s="1"/>
  <c r="H14" i="7"/>
  <c r="H13" i="7"/>
  <c r="H12" i="7"/>
  <c r="H11" i="7"/>
  <c r="J11" i="7" s="1"/>
  <c r="K11" i="7" s="1"/>
  <c r="K16" i="22" l="1"/>
  <c r="J16" i="22"/>
  <c r="H19" i="22"/>
  <c r="J11" i="22"/>
  <c r="K11" i="22" s="1"/>
  <c r="J15" i="22"/>
  <c r="K15" i="22" s="1"/>
  <c r="J14" i="22"/>
  <c r="K14" i="22" s="1"/>
  <c r="J18" i="22"/>
  <c r="K18" i="22" s="1"/>
  <c r="J17" i="22"/>
  <c r="K17" i="22" s="1"/>
  <c r="J11" i="21"/>
  <c r="K11" i="21" s="1"/>
  <c r="K12" i="21" s="1"/>
  <c r="J11" i="20"/>
  <c r="K11" i="20" s="1"/>
  <c r="K12" i="20" s="1"/>
  <c r="J11" i="19"/>
  <c r="K11" i="19"/>
  <c r="K12" i="19" s="1"/>
  <c r="K11" i="17"/>
  <c r="K12" i="17" s="1"/>
  <c r="J11" i="17"/>
  <c r="J11" i="11"/>
  <c r="K11" i="11" s="1"/>
  <c r="K12" i="11" s="1"/>
  <c r="J18" i="10"/>
  <c r="K18" i="10" s="1"/>
  <c r="J14" i="10"/>
  <c r="K14" i="10" s="1"/>
  <c r="K19" i="10"/>
  <c r="K15" i="10"/>
  <c r="H67" i="10"/>
  <c r="J17" i="10"/>
  <c r="K17" i="10" s="1"/>
  <c r="J13" i="10"/>
  <c r="K13" i="10"/>
  <c r="J25" i="10"/>
  <c r="K25" i="10" s="1"/>
  <c r="J29" i="10"/>
  <c r="K29" i="10" s="1"/>
  <c r="J33" i="10"/>
  <c r="K33" i="10" s="1"/>
  <c r="J37" i="10"/>
  <c r="K37" i="10" s="1"/>
  <c r="J41" i="10"/>
  <c r="K41" i="10" s="1"/>
  <c r="J45" i="10"/>
  <c r="K45" i="10" s="1"/>
  <c r="J55" i="10"/>
  <c r="K55" i="10" s="1"/>
  <c r="J59" i="10"/>
  <c r="K59" i="10" s="1"/>
  <c r="J63" i="10"/>
  <c r="K63" i="10" s="1"/>
  <c r="J20" i="10"/>
  <c r="K20" i="10" s="1"/>
  <c r="K21" i="10"/>
  <c r="J24" i="10"/>
  <c r="K24" i="10" s="1"/>
  <c r="J28" i="10"/>
  <c r="K28" i="10" s="1"/>
  <c r="J32" i="10"/>
  <c r="K32" i="10" s="1"/>
  <c r="J36" i="10"/>
  <c r="K36" i="10" s="1"/>
  <c r="J40" i="10"/>
  <c r="K40" i="10" s="1"/>
  <c r="J44" i="10"/>
  <c r="K44" i="10" s="1"/>
  <c r="J48" i="10"/>
  <c r="K48" i="10" s="1"/>
  <c r="K49" i="10"/>
  <c r="J58" i="10"/>
  <c r="K58" i="10" s="1"/>
  <c r="J62" i="10"/>
  <c r="K62" i="10" s="1"/>
  <c r="J66" i="10"/>
  <c r="K66" i="10" s="1"/>
  <c r="K12" i="7"/>
  <c r="K25" i="7"/>
  <c r="K26" i="7"/>
  <c r="K17" i="7"/>
  <c r="K24" i="7"/>
  <c r="J26" i="7"/>
  <c r="J25" i="7"/>
  <c r="J24" i="7"/>
  <c r="H27" i="7"/>
  <c r="K23" i="7"/>
  <c r="J13" i="7"/>
  <c r="K13" i="7" s="1"/>
  <c r="J17" i="7"/>
  <c r="J21" i="7"/>
  <c r="K21" i="7" s="1"/>
  <c r="J12" i="7"/>
  <c r="J16" i="7"/>
  <c r="K16" i="7" s="1"/>
  <c r="J20" i="7"/>
  <c r="K20" i="7" s="1"/>
  <c r="K19" i="22" l="1"/>
  <c r="K67" i="10"/>
  <c r="K27" i="7"/>
</calcChain>
</file>

<file path=xl/sharedStrings.xml><?xml version="1.0" encoding="utf-8"?>
<sst xmlns="http://schemas.openxmlformats.org/spreadsheetml/2006/main" count="892" uniqueCount="253">
  <si>
    <t>Pakiet nr 1</t>
  </si>
  <si>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</si>
  <si>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</si>
  <si>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</si>
  <si>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</si>
  <si>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</si>
  <si>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</si>
  <si>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</si>
  <si>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</si>
  <si>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</si>
  <si>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</si>
  <si>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</si>
  <si>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</si>
  <si>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3</t>
  </si>
  <si>
    <t>Pakiet nr 4</t>
  </si>
  <si>
    <t>Pakiet nr 5</t>
  </si>
  <si>
    <t>op.</t>
  </si>
  <si>
    <t>………………………………………..
( podpis i pieczęć Wykonawcy )</t>
  </si>
  <si>
    <t>Pakiet nr 2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</si>
  <si>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</si>
  <si>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do specyfikacji istotnych 
warunków zamówienia</t>
    </r>
  </si>
  <si>
    <t>Numer katalagowy</t>
  </si>
  <si>
    <t>Nazwa handlowa / Producent</t>
  </si>
  <si>
    <t>kpl.</t>
  </si>
  <si>
    <t>Pakiet nr 6</t>
  </si>
  <si>
    <t>Elektroda ścinająca do resektoskopów firmy Richard Wolf posiadanych przez Zamawiającego</t>
  </si>
  <si>
    <t>Elektroda koagulująca wałeczkowa do resektoskopów firmy Richard Wolf posiadanych przez Zamawiającego</t>
  </si>
  <si>
    <t>Elektroda ścinająca – cięcie nóż do  resektoskopów firmy Richard Wolf posiadanych przez Zamawiającego</t>
  </si>
  <si>
    <t>Elektroda hakowa do resektoskopów firmy Richard Wolf posiadanych przez Zamawiającego</t>
  </si>
  <si>
    <t xml:space="preserve">Wkłady narzędzi endoskopowych montowane zatrzaskowo wkłady kleszczy średnicy 5 i 7 Fr: biopsyjne (łóżeczkowe), chwytające, nożyczki (do wyboru z katalogu). Wkłady ze znacznikiem położenia narzędzia i złączem typu Luer do przepłukiwania narzędzia, kompatybilne z rączkami typu HySafe firmy Richard Wolf posiadanych przez Zamawiającego </t>
  </si>
  <si>
    <t>Rączka do narzędzi z zabezpieczeniem przeciw przeciążeniowym, łączona zatrzaskowo z wkładem, kompatybilna z wkładami typu HySafe firmy Richard Wolf posiadanymi przez Zamawiającego</t>
  </si>
  <si>
    <t>Światłowód do cystouretroskopu dł.2,3 m śr. wiązki 3,5 mm montowany zatrzaskowo, umożliwiający wymianę adapterów na obu końcach światłowodu, w zestawie adapter do zatrzaskowego mocowania optyk firmy Richard Wolf posiadanych przez Zamawiającego</t>
  </si>
  <si>
    <t>Zestaw węży z końcówkami Luer
do cystouretroskopu i pompy histeroskopowej firmy Richard Wolf posiadanych przez Zamawiającego</t>
  </si>
  <si>
    <t>Elektroda bipolarna – wałeczkowa
kompatybilna do resektoskopu  ginekologicznego operacyjno-diagnostycznego firmy Richard Wolf posiadanych przez Zamawiającego     
– min. 3 szt. w op.</t>
  </si>
  <si>
    <t>Elektroda bipolarna – tnąca
kompatybilna do resektoskopu ginekologicznego firmy Richard Wolf posiadanych przez Zamawiającego   
– min. 3 szt. w op.</t>
  </si>
  <si>
    <t>Komplet uszczelek kompatybilnych do Morcelatora
firmy Richard Wolf posiadanego przez Zamawiającego</t>
  </si>
  <si>
    <t>Uszczelki do Histeroskopu firmy Richard Wolf posiadanego przez Zamawiającego</t>
  </si>
  <si>
    <t>Kraniki plastikowe do urządzeń endoskopowych
firmy Richard Wolf posiadanych przez Zamawiającego, montowane zatrzaskowo bez użycia dodatkowych narządzi w warunkach sterylnych pola oparacyjnego bezpośrednio przez personel medyczny</t>
  </si>
  <si>
    <t>Kabel mono i bipolarny – autoklawowalny do resektoskopów firmy Richard Wolf posiadanych
przez Zamawiającego - dł. min. 3 m</t>
  </si>
  <si>
    <t>Kleszcze optyczne do kruszenia kamieni w obrębie pęcherza moczowego, minimum 7 różnych typów bransz/końcówek (do  wyboru z katalogu), kompatybilne z cystoskopami firmy Richard Wolf posiadanymi przez Zamawiającego o wielkości od min. 19,5 Fr</t>
  </si>
  <si>
    <t>Druty prowadzące rdzeń nitinolowy, pokrycie PTFE, 
z hydrofilną elastyczną końcówką min.3 cm, prostą lub zakrzywioną, śred. 0,89 mm lub 0,97 mm, dł. 150 cm a 5 szt/op</t>
  </si>
  <si>
    <t>Pakiet nr 7</t>
  </si>
  <si>
    <t>Pakiet nr 8</t>
  </si>
  <si>
    <t>Pakiet nr 9</t>
  </si>
  <si>
    <t>Cewnik Couvelaire Ch 12</t>
  </si>
  <si>
    <t>Cewnik Couvelaire Ch 14</t>
  </si>
  <si>
    <t>Cewnik Couvelaire Ch 16</t>
  </si>
  <si>
    <t>Cewnik Couvelaire Ch 18</t>
  </si>
  <si>
    <t>Cewnik Couvelaire Ch 20</t>
  </si>
  <si>
    <t>Cewnik Couvelaire Ch 22</t>
  </si>
  <si>
    <t>Cewnik Couvelaire Ch 24</t>
  </si>
  <si>
    <t>Cewnik Couvelaire Ch 26</t>
  </si>
  <si>
    <t>Cewnik Nelaton Ch 06</t>
  </si>
  <si>
    <t>Cewnik Nelaton Ch 08</t>
  </si>
  <si>
    <t>Cewnik Nelaton Ch 10</t>
  </si>
  <si>
    <t>Cewnik Nelaton Ch 12</t>
  </si>
  <si>
    <t>Cewnik Nelaton Ch 14</t>
  </si>
  <si>
    <t>Cewnik Nelaton Ch 16</t>
  </si>
  <si>
    <t>Cewnik Nelaton Ch 18</t>
  </si>
  <si>
    <t>Cewnik Nelaton Ch 20</t>
  </si>
  <si>
    <t>Cewnik Nelaton Ch 22</t>
  </si>
  <si>
    <t>Cewnik Nelaton Ch 24</t>
  </si>
  <si>
    <t>Cewnik Tiemana Ch 06</t>
  </si>
  <si>
    <t>Cewnik Tiemana Ch 08</t>
  </si>
  <si>
    <t>Cewnik Tiemana Ch 10</t>
  </si>
  <si>
    <t>Cewnik Tiemana Ch 12</t>
  </si>
  <si>
    <t>Cewnik Tiemana Ch 14</t>
  </si>
  <si>
    <t>Cewnik Tiemana Ch 16</t>
  </si>
  <si>
    <t>Cewnik Tiemana Ch 18</t>
  </si>
  <si>
    <t>Cewnik Tiemana Ch 20</t>
  </si>
  <si>
    <t>Cewnik Tiemana Ch 22</t>
  </si>
  <si>
    <t>Cewnik Tiemana Ch 24</t>
  </si>
  <si>
    <t>Cewnik Foley Ch 10 z prowadnicą 
- sterylny
- pokryty silikonem</t>
  </si>
  <si>
    <t>Cewnik Foley Ch 14 silikonowane sterylne</t>
  </si>
  <si>
    <t>Cewnik Foley Ch 16 silikonowane sterylne</t>
  </si>
  <si>
    <t>Cewnik Foley Ch 18 silikonowane sterylne</t>
  </si>
  <si>
    <t>Cewnik Foley Ch 20 silikonowane sterylne</t>
  </si>
  <si>
    <t>Cewnik Foley Ch 22 silikonowane sterylne</t>
  </si>
  <si>
    <t>Cewnik Foley Ch 24 silikonowane sterylne</t>
  </si>
  <si>
    <t>Cewnik Foley Ch 16
- 100 % silikonowy
- sterylizowany tlenkiem etylenu
- pakowany folia-papier</t>
  </si>
  <si>
    <t>Cewnik Foley Ch 18
- 100 % silikonowy
- sterylizowany tlenkiem etylenu
- pakowany folia-papier</t>
  </si>
  <si>
    <t>Cewnik Foley Ch 20
- 100 % silikonowy
- sterylizowany tlenkiem etylenu
- pakowany folia-papier</t>
  </si>
  <si>
    <t>Cew. do odsys. z górn. dróg oddech. Nr 06 dł. 400 mm</t>
  </si>
  <si>
    <t>Cew. do odsys. z górn. dróg oddech. Nr 08 dł. 400 mm</t>
  </si>
  <si>
    <t>Cew. do odsys. z górn. dróg oddech. Nr 10 dł. 400 mm</t>
  </si>
  <si>
    <t>Cew. do odsys. z górn. dróg oddech. 
Nr 14 dł. 600-620 mm</t>
  </si>
  <si>
    <t>Cew. do odsys. z górn. dróg oddech. 
Nr 16 dł. 600-620  mm</t>
  </si>
  <si>
    <t>Cew. do odsys. z górn. dróg oddech. 
Nr 18 dł. 600-620  mm</t>
  </si>
  <si>
    <t>Cew. do odsys. z górn. dróg oddech. 
Nr 20 dł. 600-620  mm</t>
  </si>
  <si>
    <t>Cewnik do podawania tlenu przez nos w wersji standardowej 
dł.210-230 cm
- sterylny
- wykonany z elastycznego PCV
- posiadający bardzo miękkie   
  końcówki
- odporny na załamania 
- opakowanie folia-papier</t>
  </si>
  <si>
    <t>Cewnik do karmienia przez nos 
Ch 6/400-500   Ch 8/400-500
- skalowany
- bez zawartości ftalanów
- z linią RTG
- opakowanie (na wprost) folia-papier</t>
  </si>
  <si>
    <t>Kateter do Embolectomii F 6/80 cm
1-kanałowy</t>
  </si>
  <si>
    <t>Kateter do Embolectomii F 8/80 cm
1-kanałowy</t>
  </si>
  <si>
    <t>Cewnik Pezzer Ch 26</t>
  </si>
  <si>
    <t>Cewnik Pezzer Ch 28</t>
  </si>
  <si>
    <t>Cewnik Couvelaire Ch 06</t>
  </si>
  <si>
    <t>Cewnik Couvelaire Ch 08</t>
  </si>
  <si>
    <t>Cewnik Couvelaire Ch 10</t>
  </si>
  <si>
    <t>Cewnik Foley lateksowy 
2-kanałowy z końcówką Tieman
rozm. Ch 14
- sterylizacja radiacyjna
- opakowanie podwójne folia –folia</t>
  </si>
  <si>
    <t>Cewnik Foley lateksowy 
2-kanałowy z końcówką Tieman
rozm. Ch 16
- sterylizacja radiacyjna
- opakowanie podwójne folia –folia</t>
  </si>
  <si>
    <r>
      <rPr>
        <b/>
        <sz val="10"/>
        <color theme="1"/>
        <rFont val="Calibri"/>
        <family val="2"/>
        <charset val="238"/>
        <scheme val="minor"/>
      </rPr>
      <t>Wyjaśnienie:</t>
    </r>
    <r>
      <rPr>
        <sz val="10"/>
        <color theme="1"/>
        <rFont val="Calibri"/>
        <family val="2"/>
        <charset val="238"/>
        <scheme val="minor"/>
      </rPr>
      <t xml:space="preserve">
Poz. 1-9;  12-13;  15-20;  22-23;  25-30;   
Powierzchnia cewnika zmrożona (satynowa) półprzezroczysty, kolorystycznie oznaczony konektor (kolor oznacza rozmiar cewnika). Pakowany folia-papier.
Poz. 10-11;  14;  21;  24;  31
Powierzchnia zmrożona (satynowa). Pakowany folia-papier.
Poz. 33-38
Zamawiający wymaga, aby port do napełniania balonu posiadał zastawkę lub zatyczkę uniemożliwiającą odpływ powietrza i wypadnięcie cewnika. Może być ona gumowa lub plastikowa.
Sterylizacja radiacyjna. Cewniki winny być pakowane podwójnie. 
Opakowanie wewnętrzne - folia, zewnętrzne - folia.
Poz. 44-45;   47-50
Powierzchnia cewnika zmrożona (satynowa)  półprzezroczysty, kolorystycznie oznaczony konektor (kolor oznacza rozmiar cewnika). Cewniki winny posiadać otwór centralny oraz być wyposażone w dwa otwory boczne naprzeciwległe. Pakowane w opakowanie folia-papier. 
</t>
    </r>
  </si>
  <si>
    <t>Pakiet nr 10</t>
  </si>
  <si>
    <t>Cewnik do nakłucia worka płodowego o dł. 26,5 cm.
- zakończony zaokrągloną końcówką z haczykiem
- na uchwycie znajdują się rowki zabezpieczające przed ślizganiem się dłoni
- jednorazowego użytku
- sterylny
- pakowany folia -papier</t>
  </si>
  <si>
    <t>Pakiet nr 12</t>
  </si>
  <si>
    <t>Pakiet nr 13</t>
  </si>
  <si>
    <t>Pakiet nr 14</t>
  </si>
  <si>
    <t xml:space="preserve">Elektrody do pomiaru rzutu serca metodą nieinwazyjną dla dorosłych
- para elektrod złożona jest z jednej elektrody odbiorczej oraz z jednej elektrody nadawczej
- jedno opakowanie elektrod zawiera: 4 elektrody nadawcze, 4 elektrody odbiorcze </t>
  </si>
  <si>
    <t>Pakiet nr 15</t>
  </si>
  <si>
    <t>Pakiet nr 16</t>
  </si>
  <si>
    <t>Filtr wlotowy powietrza do respiratora 
PB 560
- pakowany a 6szt/op</t>
  </si>
  <si>
    <t>Pakiet nr 17</t>
  </si>
  <si>
    <t>Pakiet nr 18</t>
  </si>
  <si>
    <t>Igła motylek Vacutainer
Safety-Lok 21Gx3/4 x 7 
(0,8x19 mmx178mm)
- igła do pobierania krwi krótkotrwałych
  (maksymalnie 2 godz.) wlewów dożylnych.
- zamknięty system próżniowy, składający
  się z igły o dwóch ostrzach z zaworkiem
  bezpieczeństwa, uchwytu oraz sterylnej 
  probówki Vacutainer z próżnią o 
  kalibrowanej objętości.
- pakowane po 50 szt/op</t>
  </si>
  <si>
    <t>Igła do wkłucia dostępowego – bezrdzeniowa
(igła Hubera) o rozm. 20 G x 89 mm  a 10szt/op</t>
  </si>
  <si>
    <t>Pakiet nr 19</t>
  </si>
  <si>
    <t>Pakiet nr 20</t>
  </si>
  <si>
    <t>Półautomatyczny system biopsyjny ładowany skokowo regulowaną głębokością wkłucia 
- głębokość wkłucia 15 mm i 22 mm
  (zakres trwale zaznaczony na produkcie)
- wyposażony w echomarkery
  (wew. i zew. ułatwiające  pozycjonowanie
   igły pod kontrolą USG)
- wyposażony w skalę  centymetrową  
   z ruchomym ogranicznikiem 
- posiadający okienko kontrolne dla oceny 
  stanu aktywacji
- rozmiary zróżnicowane kolorami
- rozmiar: 16G x 180 mm
                 16G x 200 mm
                 18G x 180 mm
                18G x 200 mm</t>
  </si>
  <si>
    <t>Igła do znieczuleń podpajęczynówkowych
(ostrze Quincke)     18G x 50</t>
  </si>
  <si>
    <t>Igła do znieczuleń podpajęczynówkowych
(ostrze Quincke)     18G x 90</t>
  </si>
  <si>
    <t>Igła do znieczuleń podpajęczynówkowych
(ostrze Quincke)     19G x 90</t>
  </si>
  <si>
    <t>Igła do znieczuleń podpajęczynówkowych
(ostrze Quincke)     21G x 90</t>
  </si>
  <si>
    <t>Igła do znieczuleń podpajęczynówkowych
(ostrze Quincke)     20G x 90</t>
  </si>
  <si>
    <t>Igła do znieczuleń podpajęczynówkowych
(ostrze Quincke)     22G x 50</t>
  </si>
  <si>
    <t>Igła do znieczuleń podpajęczynówkowych
(ostrze Quincke)     22G x 90</t>
  </si>
  <si>
    <t>Kranik trójdrożny
- wykonany z przezroczystego materiału
- odporny na ciśnienie do 6 bar
- sterylny</t>
  </si>
  <si>
    <r>
      <rPr>
        <b/>
        <sz val="10"/>
        <color theme="1"/>
        <rFont val="Calibri"/>
        <family val="2"/>
        <charset val="238"/>
        <scheme val="minor"/>
      </rPr>
      <t>UWAGA!!!</t>
    </r>
    <r>
      <rPr>
        <sz val="10"/>
        <color theme="1"/>
        <rFont val="Calibri"/>
        <family val="2"/>
        <charset val="238"/>
        <scheme val="minor"/>
      </rPr>
      <t xml:space="preserve">
Igły od jednego producenta</t>
    </r>
  </si>
  <si>
    <t>Pakiet nr 21</t>
  </si>
  <si>
    <r>
      <rPr>
        <b/>
        <sz val="10"/>
        <color theme="1"/>
        <rFont val="Calibri"/>
        <family val="2"/>
        <charset val="238"/>
        <scheme val="minor"/>
      </rPr>
      <t>Opis  poz. 1-7</t>
    </r>
    <r>
      <rPr>
        <sz val="10"/>
        <color theme="1"/>
        <rFont val="Calibri"/>
        <family val="2"/>
        <charset val="238"/>
        <scheme val="minor"/>
      </rPr>
      <t xml:space="preserve">
Produkt jałowy, sterylizowany tlenkiem etylenu, nietoksyczny, jednorazowego użytku.</t>
    </r>
  </si>
  <si>
    <t>Pakiet nr 22</t>
  </si>
  <si>
    <t>Pakiet nr 23</t>
  </si>
  <si>
    <t>Pakiet nr 24</t>
  </si>
  <si>
    <t xml:space="preserve">Kaniula bezpieczna 22G x 25 </t>
  </si>
  <si>
    <t>Kaniula bezpieczna 20G x 32-33</t>
  </si>
  <si>
    <t>Kaniula bezpieczna 18G x 32-33</t>
  </si>
  <si>
    <t xml:space="preserve">Kaniula bezpieczna 17G x 45 </t>
  </si>
  <si>
    <t>Kaniula bezpieczna 16G x 45-50</t>
  </si>
  <si>
    <t>Kaniula bezpieczna 14G x 45-50</t>
  </si>
  <si>
    <t xml:space="preserve">Koreczek do kaniul posiadający trzpień poniżej krawędzi koreczka, kompatybilny z kaniulami </t>
  </si>
  <si>
    <r>
      <rPr>
        <b/>
        <sz val="10"/>
        <color theme="1"/>
        <rFont val="Calibri"/>
        <family val="2"/>
        <charset val="238"/>
        <scheme val="minor"/>
      </rPr>
      <t>UWAGA! 
Poz. 1-6</t>
    </r>
    <r>
      <rPr>
        <sz val="10"/>
        <color theme="1"/>
        <rFont val="Calibri"/>
        <family val="2"/>
        <charset val="238"/>
        <scheme val="minor"/>
      </rPr>
      <t xml:space="preserve">
Kaniula dożylna bezpieczna wykonana z poliuretanu, z samodomykającym się zaworem portu górnego, min. 4 wtopionymi paskami kontrastującymi, z filtrem hydrofobowym lub zastawką , nazwa handlowa lub nazwa producenta umieszczona bezpośrednio na kaniuli w celu jej identyfikacji po użyciu</t>
    </r>
  </si>
  <si>
    <t>Pakiet nr 25</t>
  </si>
  <si>
    <t>Pakiet nr 26</t>
  </si>
  <si>
    <t xml:space="preserve">Uwaga! Załącznik aktywny - należy podać cenę jednostkową netto (kolumna 7), oraz stawkę podatku VAT (kolumna 9). 
Pozostałe komórki są obliczane automatycznie. </t>
  </si>
  <si>
    <t>Płytka do worków stomijnych fi  10-70</t>
  </si>
  <si>
    <t>Worek kolostomijny fi  10-70
kompatybilny do płytki</t>
  </si>
  <si>
    <t>Worek kolostomijny 1-częściowy
 fi 10-70 zamknięty</t>
  </si>
  <si>
    <t>Worek urostomijny fi 10-70
kompatybilny do płytki
(system dwuczęściowy)</t>
  </si>
  <si>
    <t>Worek urostomijny fi 10-70
jednoczęściowy</t>
  </si>
  <si>
    <t>Cewnik zewnętrzny fi 25-41 mm
silikonowy</t>
  </si>
  <si>
    <t>Podpaska mosznowa</t>
  </si>
  <si>
    <t>7.1</t>
  </si>
  <si>
    <t>rozm. II
głębokość 95 mm</t>
  </si>
  <si>
    <t>7.2</t>
  </si>
  <si>
    <t>rozm. III
głębokość 110 mm</t>
  </si>
  <si>
    <t>Siatka do przepukliny
8 x 12-13 cm 
- polipropylen
- nitka monofilament
- podwójne pakowanie papier-folia</t>
  </si>
  <si>
    <t>Siatka do przepukliny
10 x 15-16 cm 
- polipropylen
- nitka monofilament
- podwójne pakowanie papier-folia</t>
  </si>
  <si>
    <t>Siatka do przepukliny 
z powłoką tytanową 
15 x 15 cm
- siatka polipropylenowa
   pokryta w całości
  powłoką tytanową
- gramatura 35g/m2
- wielkość porów&gt;1 mm
- średnica włókna 58 dtex(90um)
- powłoka tytanowa o grubości 30-50um</t>
  </si>
  <si>
    <t>Siatka do przepukliny 
z powłoką tytanową 
20 x 15 cm
- siatka polipropylenowa
   pokryta w całości
  powłoką tytanową
- gramatura 35g/m2
- wielkość porów&gt;1 mm
- średnica włókna 58 dtex(90um)
- powłoka tytanowa o grubości 30-50um</t>
  </si>
  <si>
    <r>
      <rPr>
        <b/>
        <sz val="10"/>
        <color theme="1"/>
        <rFont val="Calibri"/>
        <family val="2"/>
        <charset val="238"/>
        <scheme val="minor"/>
      </rPr>
      <t>UWAGA!
Poz. 3; 4</t>
    </r>
    <r>
      <rPr>
        <sz val="10"/>
        <color theme="1"/>
        <rFont val="Calibri"/>
        <family val="2"/>
        <charset val="238"/>
        <scheme val="minor"/>
      </rPr>
      <t xml:space="preserve">
możliwość stosowania w laparoskopowym i otwartym zaopatrywaniu przepuklin pachwinowych, udowych, pępkowych przepuklin w bliznach pooperacyjnych, łącznie z przezotrzewnowym i wewnątrzotrzewnowym pozycjonowaniu sieci jak również do częściowego wzmacniania tkanek i naprawy ściany brzucha.</t>
    </r>
  </si>
  <si>
    <t>Sztanca biopsyjna z suwakiem 
w rozmiarach  od 1mm – do 4 mm
- ostra krawędź z nierdzewnej stali
- jednorazowego użytku
- sterylna</t>
  </si>
  <si>
    <t>Sztanca biopsyjna bez suwaka 
w rozmiarach  od 5mm – do 8 mm
- ostra krawędź z nierdzewnej stali
- jednorazowego użytku
- sterylna</t>
  </si>
  <si>
    <t>Laparoskopowy pasywny system ewakuacji dymu przez trokar laparoskopowy, do stosowania podczas użycia energii monopolarnej oraz bipolarnej
- jednorazowego użytku
- z zakończeniem Luer Lock do mocowania do 
  trokara
- system wyposażony w filtr hydrofobowy
- kodowany kolorystycznie
- system dedykowany do pracy, gdy podczas 
  zabiegu używane są lasery endoskopowe lub 
  urządzenia ultradźwiękowe
- system z filtrem wykonany z PVC, plastiku, 
  nylonu oraz karbonu
- przepływ przez filtr 8 l/15 mmHg</t>
  </si>
  <si>
    <r>
      <rPr>
        <b/>
        <sz val="10"/>
        <color theme="1"/>
        <rFont val="Calibri"/>
        <family val="2"/>
        <charset val="238"/>
        <scheme val="minor"/>
      </rPr>
      <t>Uwaga!</t>
    </r>
    <r>
      <rPr>
        <sz val="10"/>
        <color theme="1"/>
        <rFont val="Calibri"/>
        <family val="2"/>
        <charset val="238"/>
        <scheme val="minor"/>
      </rPr>
      <t xml:space="preserve">
Wszystkie oferowane produkty pochodzą od jednego producenta</t>
    </r>
  </si>
  <si>
    <t xml:space="preserve">Trokar laparoskopowy bezpieczny
 śr.12 mm   dł. 150 mm
Jednorazowego użytku, z chowającym bezpiecznym ostrzem. W komplecie gwóźdź z ostrym, bezpiecznym, samochowającym się ostrzem. Trokar posiada wbudowaną autoredukcję, którą można (w razie uszkodzenia – przebicia) ściągnąć i wymienić w trakcie zabiegu (dostępna jako część zamienna sterylna). Płaszcz trokara karbowany, posiadający zawór insuflacyjny, ścięty na końcu pod kątem, całkowicie przezroczysty z wyraźnym oznaczeniem średnicy trokara. Oznaczenie średnicy czytelne również na gwoździu, posiadającym system aktywacji i dezaktywacji ostrza. Opakowanie jednostkowe wykonane z tworzywa TYVEK.  </t>
  </si>
  <si>
    <t xml:space="preserve">Trokar laparoskopowy bezpieczny
śr.15 mm dł. 100 mm
Jednorazowego użytku, z bezpiecznym ostrzem.  
W komplecie gwóźdź z ostrym, bezpiecznym, tępym ostrzem, posiadającym specjalne „skrzydełka” do separacji tkanek podczas przejścia. Trokar posiada wbudowaną autoredukcję z zatyczką zapobiegającą ucieczce gazu gdy trokar nie jest wykorzystywany. Płaszcz trokara karbowany, posiadający zawór insuflacyjny, ścięty na końcu pod kątem, całkowicie przezroczysty z wyraźnym oznaczeniem średnicy trokara. Oznaczenie średnicy czytelne również na gwoździu. Opakowanie jednostkowe wykonane z papieru i folii – zestaw umieszczony w specjalnym „koszyczku”. </t>
  </si>
  <si>
    <t>Laparoskopowy pasywny system ewakuacji dymu przez trokar laparoskopowy, do stosowania podczas użycia energii monopolarnej oraz bipolarnej
- jednorazowego użytku
- z zakończeniem Luer Lock do mocowania do 
  trokara
- system wyposażony w filtr standard
- kodowany kolorystycznie
- przepływ przez filtr 6 l/15 mmHg</t>
  </si>
  <si>
    <t>Worek ekstrakcyjny laparoskopowy poj. 255 ml
- wym. 100 x 160 mm
- dedykowany do płaszczy trokarów o śr.10/12mm
- tubus nie odłączany
- rękojeść posiada uchwyt na 3 palce
- posiada metalową samorozprężającą się obręcz</t>
  </si>
  <si>
    <t>Worek ekstrakcyjny laparoskopowy poj. 680 ml
- wym. 150 x 180 mm
- dedykowany do płaszczy trokarów o śr.10/12mm
- tubus nie odłączany
- rękojeść posiada uchwyt na 3 palce
- posiada metalową samorozprężającą się obręcz</t>
  </si>
  <si>
    <t>Ustnik do spirometrii 1 x użytku
- papierowy
- rozm. dł. 6,5 cm ; śr. 2 cm
- 1 x użytku
- niesterylny
- kompatybilny do posiadanego Spirometru 
  PISTON PDD-301</t>
  </si>
  <si>
    <t>Wkłady 1500-2500 ml z proszkiem żelującym
- wkład ze zintegrowaną pokrywą z dwoma portami: portem do pacjenta i portem do połączenia szeregowego, dwa uchwyty na pokrywie w kształcie pętli, umożliwiające obsługę prze osoby prawo i leworęczne
- zabezpieczenie zwrotne prze cofaniem się wydzieliny do pacjenta
- zintegrowany filtr antybakteryjny i przeciw przelewowy 
- ochrona przeciw bryzgowa zapobiegająca przedwczesnemu zamknięciu filtra w postaci kanału ssącego przechodzącego w foliowy rękaw
- na pokrywie króciec obrotowy, przyłączeniowy typu schodkowego o średnicy wew.min. 7 mm zabezpieczający przed zamknięciem światła drenu pacjenta i służący do podłączenia drenu do pacjenta
- na pokrywie zatyczka zamykająca port podciśnienia
- wymiana wkładów bez konieczności odłączenia źródła ssania
- substancja żelująca wewnątrz wkładu, nie wymagająca zasypywania wydzieliny z zewnątrz wkładu
- wkłady kodowane kolorem ułatwiającym zastosowanie odpowiedniej pojemności wkładów 
- wkłady kompatybilne do ssaka Medela</t>
  </si>
  <si>
    <t>Filtr p/bakteryjny jednorazowy z końcówkami umożliwiającymi bezpośredni montaż na zbiorniku zabezpieczającym ssaka Basic, Dominat</t>
  </si>
  <si>
    <t>Zbiornik zabezpieczający do ssaka Basic, Dominat</t>
  </si>
  <si>
    <t>Pokrywa do zbiornika zabezpieczającego</t>
  </si>
  <si>
    <t>Łącznik prosty</t>
  </si>
  <si>
    <t>Wkłady workowe wymienne jednorazowego użytku 1000 ml
- w kształcie spłaszczonym
- wyposażone w skuteczny filtr   przeciwbakteryjny oraz zastawkę hydrofobową zabezpieczającą źródło ssania przed zalaniem
- pokrywy wkładów wyposażone tylko w jeden króciec przyłączeniowy min. 7mm (w kierunku pacjenta)
- króciec przyłączeniowy – kątowy, schodkowy, obrotowy dla uniknięcia załamywania się drenu przy zachowaniu pełnej szczelności
-wymiana wkładów workowych bez konieczności odłączania źródła ssania (czynność tylko do odłączenia drenu w kierunku pacjenta)
- pokrywy wkładów wyposażone w szeroki port, (co najmniej 25 mm) do stosowania saszetek żelujących
- pokrywy wkładów wyposażone w uchwyt w postaci pętli dla ich bezpiecznego wyjmowania z kanistra
- pakowane w opakowaniach zbiorczych w postaci sprasowanej dla zmniejszenia powierzchni magazynowej
- bez zawartości PVC</t>
  </si>
  <si>
    <t>Wkłady workowe wymienne jednorazowego użytku 2000 ml
- kształt okrągły 
- wyposażone w skuteczny filtr   przeciwbakteryjny oraz zastawkę hydrofobową zabezpieczającą źródło ssania przed zalaniem
- pokrywy wkładów wyposażone tylko w jeden króciec przyłączeniowy min. 7mm (w kierunku pacjenta)
- króciec przyłączeniowy – kątowy, schodkowy, obrotowy dla uniknięcia załamywania się drenu przy zachowaniu pełnej szczelności
-wymiana wkładów workowych bez konieczności odłączania źródła ssania (czynność tylko do odłączenia drenu w kierunku pacjenta)
- pokrywy wkładów wyposażone w szeroki port, (co najmniej 25 mm) do stosowania saszetek żelujących
- pokrywy wkładów wyposażone w uchwyt w postaci pętli dla ich bezpiecznego wyjmowania z kanistra
- pakowane w opakowaniach zbiorczych w postaci sprasowanej dla zmniejszenia powierzchni magazynowej
- bez zawartości PVC</t>
  </si>
  <si>
    <t>Wkłady workowe wymienne jednorazowego użytku 3000 ml
- kształt okrągły 
- wyposażone w skuteczny filtr   przeciwbakteryjny oraz zastawkę hydrofobową zabezpieczającą źródło ssania przed zalaniem
- pokrywy wkładów wyposażone tylko w jeden króciec przyłączeniowy min. 7mm (w kierunku pacjenta)
- króciec przyłączeniowy – kątowy, schodkowy, obrotowy dla uniknięcia załamywania się drenu przy zachowaniu pełnej szczelności
-wymiana wkładów workowych bez konieczności odłączania źródła ssania (czynność tylko do odłączenia drenu w kierunku pacjenta)
- pokrywy wkładów wyposażone w szeroki port, (co najmniej 25 mm) do stosowania saszetek żelujących
- pokrywy wkładów wyposażone w uchwyt w postaci pętli dla ich bezpiecznego wyjmowania z kanistra
- pakowane w opakowaniach zbiorczych w postaci sprasowanej dla zmniejszenia powierzchni magazynowej
- bez zawartości PVC</t>
  </si>
  <si>
    <t>Pojemnik wielorazowego użytku (kanister) 1000 ml
- w kształcie spłaszczonym
- przezroczysty posiadający certyfikowaną funkcję pomiarową
- wykonany z poliwęglanu odpornego na mechaniczne uszkodzenia
- o spłaszczonym kształcie przystosowanym do zawieszenia na aparacie anestezjologicznym oraz inkubatorze
- wyposażony w króciec ssący niewymagający odłączenia drenu przy zmianie wkładu – podłączony do źródła
ssania na stałe
- wyposażony w króciec kątowy, schodkowy, obrotowy dla uniknięcia załamywania się drenu przy zachowaniu pełnej szczelności
- przystosowany do mycia mechanicznego oraz sterylizacji w temp. do 1210C 
- niezawierający PCV</t>
  </si>
  <si>
    <t>Pojemnik wielorazowego użytku (kanister) 2000 ml
- kształt okrągły 
- przezroczysty posiadający certyfikowaną funkcję pomiarową
- wykonany z poliwęglanu odpornego na mechaniczne uszkodzenia
- o spłaszczonym kształcie przystosowanym do zawieszenia na aparacie anestezjologicznym oraz inkubatorze
- wyposażony w króciec ssący niewymagający odłączenia drenu przy zmianie wkładu – podłączony do źródła
ssania na stałe
- wyposażony w króciec kątowy, schodkowy, obrotowy dla uniknięcia załamywania się drenu przy zachowaniu pełnej szczelności
- przystosowany do mycia mechanicznego oraz sterylizacji w temp. do 1210C 
- niezawierający PCV</t>
  </si>
  <si>
    <t>Pojemnik wielorazowego użytku (kanister) 3000 ml
- kształt okrągły 
- przezroczysty posiadający certyfikowaną funkcję pomiarową
- wykonany z poliwęglanu odpornego na mechaniczne uszkodzenia
- o spłaszczonym kształcie przystosowanym do zawieszenia na aparacie anestezjologicznym oraz inkubatorze
- wyposażony w króciec ssący niewymagający odłączenia drenu przy zmianie wkładu – podłączony do źródła
ssania na stałe
- wyposażony w króciec kątowy, schodkowy, obrotowy dla uniknięcia załamywania się drenu przy zachowaniu pełnej szczelności
- przystosowany do mycia mechanicznego oraz sterylizacji w temp. do 1210C 
- niezawierający PCV</t>
  </si>
  <si>
    <t>Saszetki z proszkiem żelującym
- zawartość 25 gram (odpowiednia ilość dla jednego wkładu workowego)
- saszetka w osłonce foliowanej rozpuszczającej się w płynie</t>
  </si>
  <si>
    <t>Łącznik kątowy do pojemników
- wielorazowego uzytku
- zakończony stożkowo, schodkowo</t>
  </si>
  <si>
    <t>Mocowanie ścienne
- kompatybilne z pojemnikami wielorazowego użytku</t>
  </si>
  <si>
    <t>Mocowanie do szyny Modra
- kompatybilne z pojemnikami wielorazowego użytku</t>
  </si>
  <si>
    <t>Torba na wymiociny poj. 2000 ml
- wykonana z przezroczyście niebieskiej folii dającej możliwość łatwego oszacowania zebranej wydzieliny bez konieczności otwierania
-posiadająca podziałkę standardową do 2000 ml, co 100 ml oraz do pomiaru małych objętości, co 10 ml w zakresie od 0 do 90 ml
- wyposażona w plastikowe pierścienie anatomicznie dopasowane do okolic ust pacjenta dla zapewnienia higienicznego i czystego sposobu użytkowania
- zamykanie worka poprzez zakręcenie i wciśnięcie w otwór, dla zabezpieczenia przed wyciekiem oraz rozprzestrzenianiem się przykrego zapachu</t>
  </si>
  <si>
    <t>Zestaw do punkcji pęcherza moczowego F- 14
- cewnik
• wykonany z poliuretanu (PUR)
• zakończony lejkiem do podłączenia worka
• końcówka typu J, otwarta
• znakowany dla dokładnego umiejscowienia
• zacisk regulujący przepływ moczu
- igła punkcyjna
• ze stali medycznej
• rozrywalna
- zatyczka
- skalpel</t>
  </si>
  <si>
    <t>Zestaw do wewnętrznego szynowania moczowodów F 4,7-4,8/28 cm
z cewnikiem zamkniętym od strony nerki
a otwarty od strony pęcherza
- cewnik
• typu Double-J wykonany z poliuretanu z możliwością drenażu powyżej 3 m-cy (max do 6 m-cy)
• widoczny w romieniach RTG
• otwory drenujące rozmieszczone na całej długości cewnika
• znakowany dla dokładniejszego umiejscowienia 
• automatyczna pętla pęcherzowa 
- popychacz dł ok. 40 cm
- prowadnik
• powleczony PTFE (teflonem) długość ok. 125 cm
• prosty
• sztywny z elastyczną końcówką
- zacisk</t>
  </si>
  <si>
    <t>Zestaw do przezskórnej  nefrostomii F-10 ; 12; 14
- cewnik  
• typu J z poliuretanu 
• zakończony lejkiem do podłączenia worka na mocz
• otwory drenujące rozmieszczone na pętli cewnika
• zacisk regulujący przepływ moczu
- igła punkcyjna dwu częściowa
• 18 G dł. ok. 20 cm
• widoczna w USG
- prowadnik LUNDERQUISTA
• typu J dł. ok. 80 cm
• giętka końcowka
- komplet rozszerzadeł automatycznych
z 1 rozrywalną koszulką widoczną w RTG
- zatyczka</t>
  </si>
  <si>
    <t>Cewnik moczowodowy typu Nelaton 
3F/70 cm ; 4F/70 cm; 5F/70 cm
końcówka prosta 
- cewnik
• z metalowym mandrynem widocznym w promieniach RTG
• znakowany co 1 cm dla dokładnego umiejscowienia 
• zamknięta końcówka
• 2 otwory drenujące
- łącznik moczowodowy
• zakończenie typu Luer Lock
• możliwość podłączenia strzykawki</t>
  </si>
  <si>
    <t>Zestaw do szynowania moczowodów typu „Double-J” w składzie:
- cewnik CH 4,7/26 cm, 28 cm
• o średnicy pętli pęcherzowej 2 cm
• otwarty od strony pęcherza oraz obustronnie otwarty
• wykonany z poliuretanu 
• z otworami drenującymi rozmieszczonymi na całej dł. cewnika oraz znakowaniem co 5 cm 
- popychacz o dł . 70 cm do URS
- prowadnik 0,028”
• powleczony teflonem (PTFE)
• długość 125 cm
• prosty, sztywny
• z elastyczną 2-3 cm końcówką
- w zestawie z cewnikiem otwartym od strony
  pęcherza znajduje się komplet zacisków 
- drenaż od 3 do 6 miesięcy</t>
  </si>
  <si>
    <t>Rozszerzało do renodrenu CH 10
- długość 18 cm
- widoczne w RTG
- końcówką luer lock</t>
  </si>
  <si>
    <t>Rozszerzało do renodrenu z rozrywalną koszulką CH 14
- długość 18 cm
- widoczne w RTG
- końcówką Luer Lock</t>
  </si>
  <si>
    <t>Prowadnik Lunderquista 0,035”
- długość 80 cm
- wykonany ze stali medycznej
- pokryty teflonem
- z atraumatyczną, zaokrągloną końcówką 
  typu J 1,5mm
- widoczny w promieniach RTG</t>
  </si>
  <si>
    <t>Igła CHIBA do aspiracji cyto-histologicznej, iniekcji i znieczulenia
- znakowana co centymetr
- z ruchomym ogranicznikiem wkłucia
- gniazdem Luer-Lock do podłączenia strzykawki
- rozm. 14G, 17G, 20G dł. 200 mm</t>
  </si>
  <si>
    <t xml:space="preserve">Kieszeń wiskozowa do elektroterapii
grubość 4-5 mm
rozm. 100 x 100 mm </t>
  </si>
  <si>
    <t>Elektroda silikonowo-gumowa z gniazdem fi 2 mm; 4 mm do elektroterapii
rozm. 60 x 60 mm lub 65 x 65</t>
  </si>
  <si>
    <t>Elektroda silikonowo-gumowa z gniazdem fi 2 mm; 4 mm do elektroterapii
rozm. 90 x 70-75 mm</t>
  </si>
  <si>
    <t>Dozownik  tlenu
- kompatybilny z pojemnikami 
  jednorazowego użytku z wodą sterylną
  z pkt. 2, (poprzez dedykowaną 
  końcówkę wtykową) do odpowiednich
  punktów poboru gazów medycznych
  typu AGA (montowanych bezpośrednio
  w ścianie, panelach nadłóżkowych)
- przepływ 0-17 l/min.
- płynna regulacja przepływu za pomocą
  pokrętła</t>
  </si>
  <si>
    <t>Sterylna woda do nawilżania tlenu
- w jednorazowym pojemniku 340 ml
- ze sterylnie zapakowanym łącznikiem
  do dozownika tlenu
- potwierdzona badaniami klinicznymi
- możliwość zastosowania wody przez
  okres 30 dni</t>
  </si>
  <si>
    <t xml:space="preserve">Sterylna woda do nawilżania tlenu
- w jednorazowym pojemniku 650 ml
- ze sterylnie zapakowanym łącznikiem
  do dozownika tlenu
- potwierdzona badaniami klinicznymi
- możliwość zastosowania wody przez
  okres 30 dni </t>
  </si>
  <si>
    <t>op</t>
  </si>
  <si>
    <t>szt</t>
  </si>
  <si>
    <t>Zestaw uszczelek do trokara metalowego 
śr. 5,5 mm
-zestaw (uszczelka wewnętrzna, zewnętrzna oraz
 o-ring korpusa trokara) a 10szt</t>
  </si>
  <si>
    <t>Zestaw uszczelek do trokara metalowego 
śr. 11 mm
-zestaw (uszczelka wewnętrzna, zewnętrzna oraz
 o-ring korpusa trokara) a 10szt</t>
  </si>
  <si>
    <t>Uszczelki zewnętrzne
- dedykowane do płaszczy trokarów Rudolf 
  o śr. 5,5 mm</t>
  </si>
  <si>
    <t>Uszczelki zewnętrzne do trokarów
- silikonowe
- dedykowane do płaszczy trokarów o śr. 11 mm</t>
  </si>
  <si>
    <t>Płaszcz trokara laparoskopowego, śr. 11 mm
- gwintowany (karbowany) z kranikiem do
   insuflacji,
- wyposażony w system zapadkowy,
- metalowy,
- dł. tubusa 100 mm</t>
  </si>
  <si>
    <t>Trzpień trokara 11 mm</t>
  </si>
  <si>
    <t>Płaszcz trokara laparoskopowego, śr. 5,5 mm
- gwintowany z kranikiem do insuflacji,
- wyposażony w system zapadkowy,
- metalowy, 
- dł. tubusa 95 mm</t>
  </si>
  <si>
    <t>Trzpień trokara 5,5 mm</t>
  </si>
  <si>
    <t>Haczyk laparoskopowy, kształt „J” 
- ceramiczny,
- izolacja do zagięcia części roboczej, 
- śr. 5 mm, dł. 360 mm</t>
  </si>
  <si>
    <t>Haczyk laparoskopowy, kształt „L”
- ceramiczny,
- izolacja do zagięcia części roboczej, 
- śr. 5 mm, dł. 360 mm</t>
  </si>
  <si>
    <t>Igła VERESSA do insuflacji
- jednorazowego użytku
- dł. 150 mm
- przezroczysta</t>
  </si>
  <si>
    <t>Igła VERESSA do insuflacji
- metalowa,
- wielorazowa,
- dł. 120 mm, śr. 2 mm</t>
  </si>
  <si>
    <t>Igła VERESSA o zwiększonym przepływie
- metalowa,
- wielorazowa, 
- dł. 120 mm, śr. 2,7 mm</t>
  </si>
  <si>
    <t>Wkład roboczy nożyczkowy  MATZENBAUM
- do narzędzia laparoskopowego
- zakrzywiony w lewo
- obie bransze aktywne
- śr. 5 mm, dł. 330 mm</t>
  </si>
  <si>
    <t>Światłowód medyczny do zabiegów endoskopowych
- niełamliwy
- śr. 4,8 mm, dł. 3000 mm</t>
  </si>
  <si>
    <t>Redukcja trokara
- silikonowa
- z uchwytem 11-5,5 mm</t>
  </si>
  <si>
    <t>Kompletny kontener do przechowywania i sterylizacji narzędzi chirurgicznych składających się z aluminiowej wanny (nieperforowanej) z uchwytami pokrytymi silikonem oraz pokrywy aluminiowej w kolorze zielonym, perforowana.
Wymiary wanny: 580x280x200 mm</t>
  </si>
  <si>
    <t>Kosz druciany
- do kontenera
- wymiary: 540x250x100 mm</t>
  </si>
  <si>
    <t>Rak do przechowywania i sterylizacji narządzi laparoskopowych
- mieszczący 15 szt narzędzi o śr. od 5mm
  do 10 mm
- wymiary: 470x250x150 mm</t>
  </si>
  <si>
    <t>Wkład narzędziowy 
typu GRASPER  UNIWERSALNY
- do narzędzi laparoskopowych
- obie bransze ruchome fakturowane i podwójnie
  Żłobione
- śred. 5 mm, dł. 330 mm</t>
  </si>
  <si>
    <t>Rączka do narzędzia laparoskopowego
- ze złączem monopolarnym HF
- z blokadą na palec wskazujący
- rączka współpracuje z narzędziem
  laparoskopowym</t>
  </si>
  <si>
    <t>Gwóźdź metalowy
- bezpieczny 
- rozbieralny
- tępy
- dedykowany do trokara o ś®. 10 mm</t>
  </si>
  <si>
    <t xml:space="preserve">Dren do zestawu Laparoskopu f-my STRYKER </t>
  </si>
  <si>
    <t>Dren ssący pojemnik-ssawka 
do zestawu Laparoskopu f-my STRYKER</t>
  </si>
  <si>
    <t>Dren ssący P 102 – pojemnik 
do zestawu Laparoskopu f-my STRYKER</t>
  </si>
  <si>
    <t>Dren do insuflatora bez podgrzewacza gazu,
silikonowy, wielorazowy, makrocząsteczkowy
do zestawu Laparoskopu f-my STRYKER</t>
  </si>
  <si>
    <t>Wkład laparoskopowy - nożyczki do rękojeści
do zestawu Laparoskopu f-my STRYKER</t>
  </si>
  <si>
    <t>Uchwyt narzędziowy monopolarny 
średnica 5 mm, długość 33 cm
bez blokady</t>
  </si>
  <si>
    <t>Uchwyt narzędziowy monopolarny 
średnica 5 mm, długość 33 cm
z blokadą</t>
  </si>
  <si>
    <t>Filtr mikrocząsteczkowy pompa P 102 
do zestawu Laparoskopu f-my STRYKER</t>
  </si>
  <si>
    <t>Zestaw drenów jednorazowych wraz z kasetką do pompy artroskopowej Stryker Flosteady będącej na wyposaż. Zamawiającego
(pakowane po 10 szt.)</t>
  </si>
  <si>
    <t>Ostrza do shavera Formula firmy Stryker  
w rozm. 3,5 mm- 5,5 mm 
typu Aggressive Plus Toccat
(pakowane po 5 szt)</t>
  </si>
  <si>
    <t>Elektrody do waporyzatora kompatybilne z konsolą firmy Stryker typu:
3,5 mm 90-S; 4,0 mm 90-S MAX; 3,5 mm Direct</t>
  </si>
  <si>
    <t>Uchwyt narzędziowy 10 mm z blokadą 
z wkładem typu Grasper</t>
  </si>
  <si>
    <r>
      <rPr>
        <b/>
        <sz val="10"/>
        <color theme="1"/>
        <rFont val="Calibri"/>
        <family val="2"/>
        <charset val="238"/>
        <scheme val="minor"/>
      </rPr>
      <t>Wyjaśnienie:</t>
    </r>
    <r>
      <rPr>
        <sz val="10"/>
        <color theme="1"/>
        <rFont val="Calibri"/>
        <family val="2"/>
        <charset val="238"/>
        <scheme val="minor"/>
      </rPr>
      <t xml:space="preserve">
Wyroby medyczne kompatybilne do sprzętu f-my Stryker.</t>
    </r>
  </si>
  <si>
    <t>Narzędzie laparoskopowe, jednorazowe
- sterylne
- średnica 5-5,5 mm
- dł.ramienia 35 cm
- dł. szczęk 15,5-16 mm
- uchwyt pistoletowy z manipulatorem 
  przednim
- narzędzie integrujące energię bipolarną i
  ultradźwiękową
- a 5 szt/op</t>
  </si>
  <si>
    <t>Narzędzie laparoskopowe, jednorazowe
- sterylne
- średnica 5-5,5 mm
- dł.ramienia 35 cm
- dł. szczęk 15,5-16 mm
- uchwyt pistoletowy z manipulatorem 
  przednim
- narzędzie wykorzystujące energię 
  ultradźwiękową
- a 5 szt/op</t>
  </si>
  <si>
    <t>Wielorazowy, autoklawowalny hybrydowy przetwornik bipolarno-ultradźwiękowy kompatybilny z pozycją nr 1</t>
  </si>
  <si>
    <t>Wielorazowy, autoklawowalny hybrydowy przetwornik ultradźwiękowy kompatybilny z pozycją nr 2</t>
  </si>
  <si>
    <t>Szczypce chwytające bipolarne
- kleszczyki chwytające typu Johann
- śr. 5 mm, dł. 330 mm, 
- dł. ramion końcówki chwytającej 16,5mm; 
- trzyczęściowe – rozbieralne (wkład, tubus
  z pokrętłem do obrotu, rączka z
  przyłączem bipolarnym, bez zamka); 
- składanie na zasadzie szybkozłącza (brak
  gwintów);
- bezskokowy obrót narzędzia o 3600
- rękojeść z grubego tworzywa 
  umożliwiająca zmianę chwytu narzędzia
  w zależności od potrzeby ergonomii pracy</t>
  </si>
  <si>
    <t>Szczypce preparacyjne HiQ+
- kleszczyki preparacyjne, bipolarne 
  Typu Maryland
- śr. 5 mm, dł. 330 mm
- długość ramion końcówki preparacyjnej
  14,7m mm
- rączka bez zamka</t>
  </si>
  <si>
    <t>Kabel bipolarny do narzędzi
- jednowtykowe
- dł.3,5m
- kompatybilny do diatermii ESG-400</t>
  </si>
  <si>
    <t>Kabel HF monopolarny
- kabel monopolarny do narzędzi
- wtyk 8 mm, dł. 3,5 m 
- kompatybilny do diatermii UES-40, 
  ESG-400 i innych z możliwością
  podłączenia bezpośredniego lub przez
  adapter</t>
  </si>
  <si>
    <t>Elektroda kulkowa TURis/TCRis
- do optyk 120 i 300
- wielorazowego użytku</t>
  </si>
  <si>
    <t>Elektroda pętlowa
- elektroda resekcyjna bipolarna
- średnia pętla 0,2mm
- TURis/TCRis
- do optyki 300
- sterylna
- jednorazowego użytku
- a 12 szt/op</t>
  </si>
  <si>
    <t>Elektroda resekcyjna bipolarna
- duża pętla 0,2 mm
- TURis/TCRis
- do optyki 300
- sterylna
- jednorazowego użytku
- a 12 szt/op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</si>
  <si>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</si>
  <si>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Butelki na pokarm jednorazowego użytku 80 ml
- do zbierania, przechowywania mleka kobiecego
- mikrobiologicznie czyste
- ze skalą pojemności
- pakowane pojedynczo
- kompatybilne do Laktatora Lactina Electric Plus  firmy Medela</t>
  </si>
  <si>
    <t>Akcesoria do laktatora Lactina Electric Plus – zestaw jednodniowy
- lejek fi 24 mm
- wkład (membrana silikonowa)
- dren łączący</t>
  </si>
  <si>
    <t>Akcesoria do laktatora Symphony  – zestaw jednodniowy
- lejek fi 24 mm
- wkład (membrana silikonowa)
- dren łączący</t>
  </si>
  <si>
    <t>Oznaczenie postępowania 12/2018</t>
  </si>
  <si>
    <t>Oznaczenie postępowania 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</si>
</sst>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164" fontId="7" fillId="0" borderId="0" xfId="1" applyNumberFormat="1" applyFont="1"/>
    <xf numFmtId="164" fontId="5" fillId="0" borderId="6" xfId="1" applyNumberFormat="1" applyFont="1" applyBorder="1" applyAlignment="1">
      <alignment horizontal="center"/>
    </xf>
    <xf numFmtId="164" fontId="0" fillId="0" borderId="0" xfId="1" applyNumberFormat="1" applyFont="1"/>
    <xf numFmtId="0" fontId="7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  <xf numFmtId="164" fontId="4" fillId="0" borderId="5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 wrapText="1" indent="89"/>
    </xf>
    <xf numFmtId="0" fontId="5" fillId="0" borderId="0" xfId="0" applyFont="1" applyAlignment="1">
      <alignment horizontal="left" indent="89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/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D28" sqref="D28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6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25</v>
      </c>
      <c r="C11" s="8"/>
      <c r="D11" s="8"/>
      <c r="E11" s="7" t="s">
        <v>12</v>
      </c>
      <c r="F11" s="10">
        <v>10</v>
      </c>
      <c r="G11" s="8"/>
      <c r="H11" s="3">
        <f t="shared" ref="H11:H26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38.25">
      <c r="A12" s="2">
        <v>2</v>
      </c>
      <c r="B12" s="9" t="s">
        <v>26</v>
      </c>
      <c r="C12" s="8"/>
      <c r="D12" s="8"/>
      <c r="E12" s="7" t="s">
        <v>12</v>
      </c>
      <c r="F12" s="10">
        <v>10</v>
      </c>
      <c r="G12" s="8"/>
      <c r="H12" s="3">
        <f t="shared" si="0"/>
        <v>0</v>
      </c>
      <c r="I12" s="8"/>
      <c r="J12" s="3">
        <f t="shared" ref="J12:J26" si="1">+H12*I12%</f>
        <v>0</v>
      </c>
      <c r="K12" s="4">
        <f t="shared" ref="K12:K26" si="2">ROUND(H12+J12,2)</f>
        <v>0</v>
      </c>
    </row>
    <row r="13" spans="1:11" ht="38.25">
      <c r="A13" s="2">
        <v>3</v>
      </c>
      <c r="B13" s="9" t="s">
        <v>27</v>
      </c>
      <c r="C13" s="8"/>
      <c r="D13" s="8"/>
      <c r="E13" s="7" t="s">
        <v>12</v>
      </c>
      <c r="F13" s="10">
        <v>1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25.5">
      <c r="A14" s="2">
        <v>4</v>
      </c>
      <c r="B14" s="9" t="s">
        <v>28</v>
      </c>
      <c r="C14" s="8"/>
      <c r="D14" s="8"/>
      <c r="E14" s="7" t="s">
        <v>12</v>
      </c>
      <c r="F14" s="10">
        <v>1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102">
      <c r="A15" s="2">
        <v>5</v>
      </c>
      <c r="B15" s="9" t="s">
        <v>29</v>
      </c>
      <c r="C15" s="8"/>
      <c r="D15" s="8"/>
      <c r="E15" s="7" t="s">
        <v>12</v>
      </c>
      <c r="F15" s="10">
        <v>1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51">
      <c r="A16" s="2">
        <v>6</v>
      </c>
      <c r="B16" s="9" t="s">
        <v>30</v>
      </c>
      <c r="C16" s="8"/>
      <c r="D16" s="8"/>
      <c r="E16" s="7" t="s">
        <v>12</v>
      </c>
      <c r="F16" s="10">
        <v>1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76.5">
      <c r="A17" s="2">
        <v>7</v>
      </c>
      <c r="B17" s="9" t="s">
        <v>31</v>
      </c>
      <c r="C17" s="8"/>
      <c r="D17" s="8"/>
      <c r="E17" s="7" t="s">
        <v>12</v>
      </c>
      <c r="F17" s="10">
        <v>1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38.25">
      <c r="A18" s="2">
        <v>8</v>
      </c>
      <c r="B18" s="9" t="s">
        <v>32</v>
      </c>
      <c r="C18" s="8"/>
      <c r="D18" s="8"/>
      <c r="E18" s="7" t="s">
        <v>12</v>
      </c>
      <c r="F18" s="10">
        <v>4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63.75">
      <c r="A19" s="2">
        <v>9</v>
      </c>
      <c r="B19" s="9" t="s">
        <v>33</v>
      </c>
      <c r="C19" s="8"/>
      <c r="D19" s="8"/>
      <c r="E19" s="7" t="s">
        <v>16</v>
      </c>
      <c r="F19" s="10">
        <v>10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63.75">
      <c r="A20" s="2">
        <v>10</v>
      </c>
      <c r="B20" s="9" t="s">
        <v>34</v>
      </c>
      <c r="C20" s="8"/>
      <c r="D20" s="8"/>
      <c r="E20" s="7" t="s">
        <v>16</v>
      </c>
      <c r="F20" s="10">
        <v>10</v>
      </c>
      <c r="G20" s="8"/>
      <c r="H20" s="3">
        <f t="shared" si="0"/>
        <v>0</v>
      </c>
      <c r="I20" s="8"/>
      <c r="J20" s="3">
        <f t="shared" si="1"/>
        <v>0</v>
      </c>
      <c r="K20" s="4">
        <f t="shared" si="2"/>
        <v>0</v>
      </c>
    </row>
    <row r="21" spans="1:11" ht="38.25">
      <c r="A21" s="2">
        <v>11</v>
      </c>
      <c r="B21" s="9" t="s">
        <v>35</v>
      </c>
      <c r="C21" s="8"/>
      <c r="D21" s="8"/>
      <c r="E21" s="7" t="s">
        <v>23</v>
      </c>
      <c r="F21" s="10">
        <v>1</v>
      </c>
      <c r="G21" s="8"/>
      <c r="H21" s="3">
        <f t="shared" si="0"/>
        <v>0</v>
      </c>
      <c r="I21" s="8"/>
      <c r="J21" s="3">
        <f t="shared" si="1"/>
        <v>0</v>
      </c>
      <c r="K21" s="4">
        <f t="shared" si="2"/>
        <v>0</v>
      </c>
    </row>
    <row r="22" spans="1:11" ht="25.5">
      <c r="A22" s="2">
        <v>12</v>
      </c>
      <c r="B22" s="9" t="s">
        <v>36</v>
      </c>
      <c r="C22" s="8"/>
      <c r="D22" s="8"/>
      <c r="E22" s="7" t="s">
        <v>23</v>
      </c>
      <c r="F22" s="10">
        <v>1</v>
      </c>
      <c r="G22" s="8"/>
      <c r="H22" s="3">
        <f t="shared" si="0"/>
        <v>0</v>
      </c>
      <c r="I22" s="8"/>
      <c r="J22" s="3">
        <f t="shared" si="1"/>
        <v>0</v>
      </c>
      <c r="K22" s="4">
        <f t="shared" si="2"/>
        <v>0</v>
      </c>
    </row>
    <row r="23" spans="1:11" ht="76.5">
      <c r="A23" s="2">
        <v>13</v>
      </c>
      <c r="B23" s="9" t="s">
        <v>37</v>
      </c>
      <c r="C23" s="8"/>
      <c r="D23" s="8"/>
      <c r="E23" s="7" t="s">
        <v>16</v>
      </c>
      <c r="F23" s="10">
        <v>1</v>
      </c>
      <c r="G23" s="8"/>
      <c r="H23" s="3">
        <f t="shared" si="0"/>
        <v>0</v>
      </c>
      <c r="I23" s="8"/>
      <c r="J23" s="3">
        <f t="shared" si="1"/>
        <v>0</v>
      </c>
      <c r="K23" s="4">
        <f t="shared" si="2"/>
        <v>0</v>
      </c>
    </row>
    <row r="24" spans="1:11" ht="38.25">
      <c r="A24" s="2">
        <v>14</v>
      </c>
      <c r="B24" s="9" t="s">
        <v>38</v>
      </c>
      <c r="C24" s="8"/>
      <c r="D24" s="8"/>
      <c r="E24" s="7" t="s">
        <v>12</v>
      </c>
      <c r="F24" s="10">
        <v>2</v>
      </c>
      <c r="G24" s="8"/>
      <c r="H24" s="3">
        <f t="shared" si="0"/>
        <v>0</v>
      </c>
      <c r="I24" s="8"/>
      <c r="J24" s="3">
        <f t="shared" si="1"/>
        <v>0</v>
      </c>
      <c r="K24" s="4">
        <f t="shared" si="2"/>
        <v>0</v>
      </c>
    </row>
    <row r="25" spans="1:11" ht="76.5">
      <c r="A25" s="2">
        <v>15</v>
      </c>
      <c r="B25" s="9" t="s">
        <v>39</v>
      </c>
      <c r="C25" s="8"/>
      <c r="D25" s="8"/>
      <c r="E25" s="7" t="s">
        <v>12</v>
      </c>
      <c r="F25" s="10">
        <v>1</v>
      </c>
      <c r="G25" s="8"/>
      <c r="H25" s="3">
        <f t="shared" si="0"/>
        <v>0</v>
      </c>
      <c r="I25" s="8"/>
      <c r="J25" s="3">
        <f t="shared" si="1"/>
        <v>0</v>
      </c>
      <c r="K25" s="4">
        <f t="shared" si="2"/>
        <v>0</v>
      </c>
    </row>
    <row r="26" spans="1:11" ht="51">
      <c r="A26" s="2">
        <v>16</v>
      </c>
      <c r="B26" s="9" t="s">
        <v>40</v>
      </c>
      <c r="C26" s="8"/>
      <c r="D26" s="8"/>
      <c r="E26" s="7" t="s">
        <v>16</v>
      </c>
      <c r="F26" s="10">
        <v>2</v>
      </c>
      <c r="G26" s="8"/>
      <c r="H26" s="3">
        <f t="shared" si="0"/>
        <v>0</v>
      </c>
      <c r="I26" s="8"/>
      <c r="J26" s="3">
        <f t="shared" si="1"/>
        <v>0</v>
      </c>
      <c r="K26" s="4">
        <f t="shared" si="2"/>
        <v>0</v>
      </c>
    </row>
    <row r="27" spans="1:11" ht="15" thickBot="1">
      <c r="A27" s="1"/>
      <c r="B27" s="1"/>
      <c r="C27" s="1"/>
      <c r="D27" s="1"/>
      <c r="E27" s="57" t="s">
        <v>10</v>
      </c>
      <c r="F27" s="58"/>
      <c r="G27" s="59"/>
      <c r="H27" s="5">
        <f>SUM(H11:H26)</f>
        <v>0</v>
      </c>
      <c r="I27" s="1"/>
      <c r="J27" s="1"/>
      <c r="K27" s="5">
        <f>SUM(K11:K26)</f>
        <v>0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8.5" customHeight="1">
      <c r="A30" s="1"/>
      <c r="B30" s="1"/>
      <c r="C30" s="1"/>
      <c r="D30" s="1"/>
      <c r="E30" s="1"/>
      <c r="F30" s="1"/>
      <c r="G30" s="1"/>
      <c r="H30" s="60" t="s">
        <v>17</v>
      </c>
      <c r="I30" s="60"/>
      <c r="J30" s="60"/>
      <c r="K30" s="23"/>
    </row>
  </sheetData>
  <mergeCells count="17">
    <mergeCell ref="K8:K9"/>
    <mergeCell ref="E27:G27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30:J30"/>
    <mergeCell ref="F8:F9"/>
    <mergeCell ref="G8:G9"/>
    <mergeCell ref="H8:H9"/>
    <mergeCell ref="I8:J8"/>
  </mergeCells>
  <pageMargins left="0.7" right="0.7" top="0.75" bottom="0.75" header="0.3" footer="0.3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J22" sqref="J2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2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">
        <v>1</v>
      </c>
      <c r="B11" s="9" t="s">
        <v>131</v>
      </c>
      <c r="C11" s="8"/>
      <c r="D11" s="8"/>
      <c r="E11" s="7" t="s">
        <v>12</v>
      </c>
      <c r="F11" s="10">
        <v>6000</v>
      </c>
      <c r="G11" s="8"/>
      <c r="H11" s="3">
        <f t="shared" ref="H11:H17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>
      <c r="A12" s="2">
        <v>2</v>
      </c>
      <c r="B12" s="9" t="s">
        <v>132</v>
      </c>
      <c r="C12" s="8"/>
      <c r="D12" s="8"/>
      <c r="E12" s="7" t="s">
        <v>12</v>
      </c>
      <c r="F12" s="10">
        <v>7000</v>
      </c>
      <c r="G12" s="8"/>
      <c r="H12" s="3">
        <f t="shared" si="0"/>
        <v>0</v>
      </c>
      <c r="I12" s="8"/>
      <c r="J12" s="3">
        <f t="shared" ref="J12:J17" si="1">+H12*I12%</f>
        <v>0</v>
      </c>
      <c r="K12" s="4">
        <f t="shared" ref="K12:K17" si="2">ROUND(H12+J12,2)</f>
        <v>0</v>
      </c>
    </row>
    <row r="13" spans="1:11">
      <c r="A13" s="2">
        <v>3</v>
      </c>
      <c r="B13" s="9" t="s">
        <v>133</v>
      </c>
      <c r="C13" s="8"/>
      <c r="D13" s="8"/>
      <c r="E13" s="7" t="s">
        <v>12</v>
      </c>
      <c r="F13" s="10">
        <v>6000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>
      <c r="A14" s="2">
        <v>4</v>
      </c>
      <c r="B14" s="9" t="s">
        <v>134</v>
      </c>
      <c r="C14" s="8"/>
      <c r="D14" s="8"/>
      <c r="E14" s="7" t="s">
        <v>12</v>
      </c>
      <c r="F14" s="10">
        <v>100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>
      <c r="A15" s="2">
        <v>5</v>
      </c>
      <c r="B15" s="9" t="s">
        <v>135</v>
      </c>
      <c r="C15" s="8"/>
      <c r="D15" s="8"/>
      <c r="E15" s="7" t="s">
        <v>12</v>
      </c>
      <c r="F15" s="10">
        <v>100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>
      <c r="A16" s="2">
        <v>6</v>
      </c>
      <c r="B16" s="9" t="s">
        <v>136</v>
      </c>
      <c r="C16" s="8"/>
      <c r="D16" s="8"/>
      <c r="E16" s="7" t="s">
        <v>12</v>
      </c>
      <c r="F16" s="10">
        <v>100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25.5">
      <c r="A17" s="2">
        <v>7</v>
      </c>
      <c r="B17" s="9" t="s">
        <v>137</v>
      </c>
      <c r="C17" s="8"/>
      <c r="D17" s="8"/>
      <c r="E17" s="7" t="s">
        <v>12</v>
      </c>
      <c r="F17" s="10">
        <v>25000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15" thickBot="1">
      <c r="A18" s="1"/>
      <c r="B18" s="1"/>
      <c r="C18" s="1"/>
      <c r="D18" s="1"/>
      <c r="E18" s="57" t="s">
        <v>10</v>
      </c>
      <c r="F18" s="58"/>
      <c r="G18" s="59"/>
      <c r="H18" s="5">
        <f>SUM(H11:H17)</f>
        <v>0</v>
      </c>
      <c r="I18" s="1"/>
      <c r="J18" s="1"/>
      <c r="K18" s="5">
        <f>SUM(K11:K17)</f>
        <v>0</v>
      </c>
    </row>
    <row r="19" spans="1:11">
      <c r="A19" s="1"/>
      <c r="B19" s="36"/>
      <c r="C19" s="1"/>
      <c r="D19" s="1"/>
      <c r="E19" s="1"/>
      <c r="F19" s="1"/>
      <c r="G19" s="1"/>
      <c r="H19" s="1"/>
      <c r="I19" s="1"/>
      <c r="J19" s="1"/>
      <c r="K19" s="1"/>
    </row>
    <row r="20" spans="1:11" ht="114.75">
      <c r="A20" s="1"/>
      <c r="B20" s="38" t="s">
        <v>138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32.25" customHeight="1">
      <c r="A21" s="1"/>
      <c r="B21" s="1"/>
      <c r="C21" s="1"/>
      <c r="D21" s="1"/>
      <c r="E21" s="1"/>
      <c r="F21" s="1"/>
      <c r="G21" s="1"/>
      <c r="H21" s="60" t="s">
        <v>17</v>
      </c>
      <c r="I21" s="60"/>
      <c r="J21" s="60"/>
      <c r="K21" s="29"/>
    </row>
  </sheetData>
  <mergeCells count="17">
    <mergeCell ref="H21:J21"/>
    <mergeCell ref="F8:F9"/>
    <mergeCell ref="G8:G9"/>
    <mergeCell ref="H8:H9"/>
    <mergeCell ref="I8:J8"/>
    <mergeCell ref="K8:K9"/>
    <mergeCell ref="E18:G18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2" sqref="B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4.7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">
        <v>1</v>
      </c>
      <c r="B11" s="9" t="s">
        <v>142</v>
      </c>
      <c r="C11" s="8"/>
      <c r="D11" s="8"/>
      <c r="E11" s="7" t="s">
        <v>12</v>
      </c>
      <c r="F11" s="10">
        <v>120</v>
      </c>
      <c r="G11" s="8"/>
      <c r="H11" s="3">
        <f t="shared" ref="H11:H19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25.5">
      <c r="A12" s="2">
        <v>2</v>
      </c>
      <c r="B12" s="9" t="s">
        <v>143</v>
      </c>
      <c r="C12" s="8"/>
      <c r="D12" s="8"/>
      <c r="E12" s="7" t="s">
        <v>12</v>
      </c>
      <c r="F12" s="10">
        <v>90</v>
      </c>
      <c r="G12" s="8"/>
      <c r="H12" s="3">
        <f t="shared" si="0"/>
        <v>0</v>
      </c>
      <c r="I12" s="8"/>
      <c r="J12" s="3">
        <f t="shared" ref="J12:J19" si="1">+H12*I12%</f>
        <v>0</v>
      </c>
      <c r="K12" s="4">
        <f t="shared" ref="K12:K19" si="2">ROUND(H12+J12,2)</f>
        <v>0</v>
      </c>
    </row>
    <row r="13" spans="1:11" ht="25.5">
      <c r="A13" s="2">
        <v>3</v>
      </c>
      <c r="B13" s="9" t="s">
        <v>144</v>
      </c>
      <c r="C13" s="8"/>
      <c r="D13" s="8"/>
      <c r="E13" s="7" t="s">
        <v>12</v>
      </c>
      <c r="F13" s="10">
        <v>300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8.25">
      <c r="A14" s="2">
        <v>4</v>
      </c>
      <c r="B14" s="9" t="s">
        <v>145</v>
      </c>
      <c r="C14" s="8"/>
      <c r="D14" s="8"/>
      <c r="E14" s="7" t="s">
        <v>12</v>
      </c>
      <c r="F14" s="10">
        <v>300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5</v>
      </c>
      <c r="B15" s="9" t="s">
        <v>146</v>
      </c>
      <c r="C15" s="8"/>
      <c r="D15" s="8"/>
      <c r="E15" s="7" t="s">
        <v>12</v>
      </c>
      <c r="F15" s="10">
        <v>60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25.5">
      <c r="A16" s="2">
        <v>6</v>
      </c>
      <c r="B16" s="9" t="s">
        <v>147</v>
      </c>
      <c r="C16" s="8"/>
      <c r="D16" s="8"/>
      <c r="E16" s="7" t="s">
        <v>12</v>
      </c>
      <c r="F16" s="10">
        <v>30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>
      <c r="A17" s="11">
        <v>7</v>
      </c>
      <c r="B17" s="12" t="s">
        <v>148</v>
      </c>
      <c r="C17" s="13"/>
      <c r="D17" s="13"/>
      <c r="E17" s="14"/>
      <c r="F17" s="15"/>
      <c r="G17" s="13"/>
      <c r="H17" s="16"/>
      <c r="I17" s="13"/>
      <c r="J17" s="16"/>
      <c r="K17" s="17"/>
    </row>
    <row r="18" spans="1:11" ht="25.5">
      <c r="A18" s="2" t="s">
        <v>149</v>
      </c>
      <c r="B18" s="9" t="s">
        <v>150</v>
      </c>
      <c r="C18" s="8"/>
      <c r="D18" s="8"/>
      <c r="E18" s="7" t="s">
        <v>12</v>
      </c>
      <c r="F18" s="10">
        <v>5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25.5">
      <c r="A19" s="2" t="s">
        <v>151</v>
      </c>
      <c r="B19" s="9" t="s">
        <v>152</v>
      </c>
      <c r="C19" s="8"/>
      <c r="D19" s="8"/>
      <c r="E19" s="7" t="s">
        <v>12</v>
      </c>
      <c r="F19" s="10">
        <v>5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15" thickBot="1">
      <c r="A20" s="1"/>
      <c r="B20" s="1"/>
      <c r="C20" s="1"/>
      <c r="D20" s="1"/>
      <c r="E20" s="57" t="s">
        <v>10</v>
      </c>
      <c r="F20" s="58"/>
      <c r="G20" s="59"/>
      <c r="H20" s="5">
        <f>SUM(H11:H19)</f>
        <v>0</v>
      </c>
      <c r="I20" s="1"/>
      <c r="J20" s="1"/>
      <c r="K20" s="5">
        <f>SUM(K11:K19)</f>
        <v>0</v>
      </c>
    </row>
    <row r="21" spans="1:11">
      <c r="A21" s="1"/>
      <c r="B21" s="36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38"/>
      <c r="C22" s="1"/>
      <c r="D22" s="1"/>
      <c r="E22" s="1"/>
      <c r="F22" s="1"/>
      <c r="G22" s="1"/>
      <c r="H22" s="1"/>
      <c r="I22" s="1"/>
      <c r="J22" s="1"/>
      <c r="K22" s="1"/>
    </row>
    <row r="23" spans="1:11" ht="27" customHeight="1">
      <c r="A23" s="1"/>
      <c r="B23" s="1"/>
      <c r="C23" s="1"/>
      <c r="D23" s="1"/>
      <c r="E23" s="1"/>
      <c r="F23" s="1"/>
      <c r="G23" s="1"/>
      <c r="H23" s="60" t="s">
        <v>17</v>
      </c>
      <c r="I23" s="60"/>
      <c r="J23" s="60"/>
      <c r="K23" s="29"/>
    </row>
  </sheetData>
  <mergeCells count="17">
    <mergeCell ref="H23:J23"/>
    <mergeCell ref="F8:F9"/>
    <mergeCell ref="G8:G9"/>
    <mergeCell ref="H8:H9"/>
    <mergeCell ref="I8:J8"/>
    <mergeCell ref="K8:K9"/>
    <mergeCell ref="E20:G20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13" sqref="B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4.7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9" t="s">
        <v>153</v>
      </c>
      <c r="C11" s="8"/>
      <c r="D11" s="8"/>
      <c r="E11" s="7" t="s">
        <v>12</v>
      </c>
      <c r="F11" s="10">
        <v>100</v>
      </c>
      <c r="G11" s="8"/>
      <c r="H11" s="3">
        <f t="shared" ref="H11:H14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63.75">
      <c r="A12" s="2">
        <v>2</v>
      </c>
      <c r="B12" s="9" t="s">
        <v>154</v>
      </c>
      <c r="C12" s="8"/>
      <c r="D12" s="8"/>
      <c r="E12" s="7" t="s">
        <v>12</v>
      </c>
      <c r="F12" s="10">
        <v>50</v>
      </c>
      <c r="G12" s="8"/>
      <c r="H12" s="3">
        <f t="shared" si="0"/>
        <v>0</v>
      </c>
      <c r="I12" s="8"/>
      <c r="J12" s="3">
        <f t="shared" ref="J12:J14" si="1">+H12*I12%</f>
        <v>0</v>
      </c>
      <c r="K12" s="4">
        <f t="shared" ref="K12:K14" si="2">ROUND(H12+J12,2)</f>
        <v>0</v>
      </c>
    </row>
    <row r="13" spans="1:11" ht="127.5">
      <c r="A13" s="2">
        <v>3</v>
      </c>
      <c r="B13" s="9" t="s">
        <v>155</v>
      </c>
      <c r="C13" s="8"/>
      <c r="D13" s="8"/>
      <c r="E13" s="7" t="s">
        <v>12</v>
      </c>
      <c r="F13" s="10">
        <v>6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27.5">
      <c r="A14" s="2">
        <v>4</v>
      </c>
      <c r="B14" s="9" t="s">
        <v>156</v>
      </c>
      <c r="C14" s="8"/>
      <c r="D14" s="8"/>
      <c r="E14" s="7" t="s">
        <v>12</v>
      </c>
      <c r="F14" s="10">
        <v>3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15" thickBot="1">
      <c r="A15" s="1"/>
      <c r="B15" s="1"/>
      <c r="C15" s="1"/>
      <c r="D15" s="1"/>
      <c r="E15" s="57" t="s">
        <v>10</v>
      </c>
      <c r="F15" s="58"/>
      <c r="G15" s="59"/>
      <c r="H15" s="5">
        <f>SUM(H11:H14)</f>
        <v>0</v>
      </c>
      <c r="I15" s="1"/>
      <c r="J15" s="1"/>
      <c r="K15" s="5">
        <f>SUM(K11:K14)</f>
        <v>0</v>
      </c>
    </row>
    <row r="16" spans="1:11" ht="114.75">
      <c r="A16" s="1"/>
      <c r="B16" s="36" t="s">
        <v>157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38"/>
      <c r="C17" s="1"/>
      <c r="D17" s="1"/>
      <c r="E17" s="1"/>
      <c r="F17" s="1"/>
      <c r="G17" s="1"/>
      <c r="H17" s="1"/>
      <c r="I17" s="1"/>
      <c r="J17" s="1"/>
      <c r="K17" s="1"/>
    </row>
    <row r="18" spans="1:11" ht="33" customHeight="1">
      <c r="A18" s="1"/>
      <c r="B18" s="1"/>
      <c r="C18" s="1"/>
      <c r="D18" s="1"/>
      <c r="E18" s="1"/>
      <c r="F18" s="1"/>
      <c r="G18" s="1"/>
      <c r="H18" s="60" t="s">
        <v>17</v>
      </c>
      <c r="I18" s="60"/>
      <c r="J18" s="60"/>
      <c r="K18" s="29"/>
    </row>
  </sheetData>
  <mergeCells count="17">
    <mergeCell ref="H18:J18"/>
    <mergeCell ref="F8:F9"/>
    <mergeCell ref="G8:G9"/>
    <mergeCell ref="H8:H9"/>
    <mergeCell ref="I8:J8"/>
    <mergeCell ref="K8:K9"/>
    <mergeCell ref="E15:G15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E13" sqref="E13:G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63.75">
      <c r="A11" s="2">
        <v>1</v>
      </c>
      <c r="B11" s="9" t="s">
        <v>158</v>
      </c>
      <c r="C11" s="8"/>
      <c r="D11" s="8"/>
      <c r="E11" s="7" t="s">
        <v>12</v>
      </c>
      <c r="F11" s="10">
        <v>30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63.75">
      <c r="A12" s="2">
        <v>2</v>
      </c>
      <c r="B12" s="9" t="s">
        <v>159</v>
      </c>
      <c r="C12" s="8"/>
      <c r="D12" s="8"/>
      <c r="E12" s="7" t="s">
        <v>12</v>
      </c>
      <c r="F12" s="10">
        <v>20</v>
      </c>
      <c r="G12" s="8"/>
      <c r="H12" s="3">
        <f>ROUND(F12*G12,2)</f>
        <v>0</v>
      </c>
      <c r="I12" s="8"/>
      <c r="J12" s="3">
        <f>+H12*I12%</f>
        <v>0</v>
      </c>
      <c r="K12" s="4">
        <f>ROUND(H12+J12,2)</f>
        <v>0</v>
      </c>
    </row>
    <row r="13" spans="1:11" ht="15" thickBot="1">
      <c r="A13" s="1"/>
      <c r="B13" s="1"/>
      <c r="C13" s="1"/>
      <c r="D13" s="1"/>
      <c r="E13" s="57" t="s">
        <v>10</v>
      </c>
      <c r="F13" s="58"/>
      <c r="G13" s="59"/>
      <c r="H13" s="5">
        <f>SUM(H11:H12)</f>
        <v>0</v>
      </c>
      <c r="I13" s="1"/>
      <c r="J13" s="1"/>
      <c r="K13" s="5">
        <f>SUM(K11:K12)</f>
        <v>0</v>
      </c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33.75" customHeight="1">
      <c r="A16" s="1"/>
      <c r="B16" s="1"/>
      <c r="C16" s="1"/>
      <c r="D16" s="1"/>
      <c r="E16" s="1"/>
      <c r="F16" s="1"/>
      <c r="G16" s="1"/>
      <c r="H16" s="60" t="s">
        <v>17</v>
      </c>
      <c r="I16" s="60"/>
      <c r="J16" s="60"/>
      <c r="K16" s="29"/>
    </row>
  </sheetData>
  <mergeCells count="17">
    <mergeCell ref="H16:J16"/>
    <mergeCell ref="F8:F9"/>
    <mergeCell ref="G8:G9"/>
    <mergeCell ref="H8:H9"/>
    <mergeCell ref="I8:J8"/>
    <mergeCell ref="K8:K9"/>
    <mergeCell ref="E13:G1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10" workbookViewId="0">
      <selection activeCell="E17" sqref="E17:G17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3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42" t="s">
        <v>11</v>
      </c>
      <c r="J9" s="42" t="s">
        <v>8</v>
      </c>
      <c r="K9" s="48"/>
    </row>
    <row r="10" spans="1:11">
      <c r="A10" s="4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97.25" customHeight="1">
      <c r="A11" s="2">
        <v>1</v>
      </c>
      <c r="B11" s="9" t="s">
        <v>162</v>
      </c>
      <c r="C11" s="8"/>
      <c r="D11" s="8"/>
      <c r="E11" s="7" t="s">
        <v>12</v>
      </c>
      <c r="F11" s="10">
        <v>10</v>
      </c>
      <c r="G11" s="8"/>
      <c r="H11" s="3">
        <f t="shared" ref="H11:H16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95" customHeight="1">
      <c r="A12" s="2">
        <v>2</v>
      </c>
      <c r="B12" s="9" t="s">
        <v>163</v>
      </c>
      <c r="C12" s="8"/>
      <c r="D12" s="8"/>
      <c r="E12" s="7" t="s">
        <v>12</v>
      </c>
      <c r="F12" s="10">
        <v>10</v>
      </c>
      <c r="G12" s="8"/>
      <c r="H12" s="3">
        <f t="shared" si="0"/>
        <v>0</v>
      </c>
      <c r="I12" s="8"/>
      <c r="J12" s="3">
        <f t="shared" ref="J12:J16" si="1">+H12*I12%</f>
        <v>0</v>
      </c>
      <c r="K12" s="4">
        <f t="shared" ref="K12:K16" si="2">ROUND(H12+J12,2)</f>
        <v>0</v>
      </c>
    </row>
    <row r="13" spans="1:11" ht="127.5">
      <c r="A13" s="2">
        <v>3</v>
      </c>
      <c r="B13" s="9" t="s">
        <v>164</v>
      </c>
      <c r="C13" s="8"/>
      <c r="D13" s="8"/>
      <c r="E13" s="7" t="s">
        <v>12</v>
      </c>
      <c r="F13" s="10">
        <v>25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91.25">
      <c r="A14" s="2">
        <v>4</v>
      </c>
      <c r="B14" s="9" t="s">
        <v>160</v>
      </c>
      <c r="C14" s="8"/>
      <c r="D14" s="8"/>
      <c r="E14" s="7" t="s">
        <v>12</v>
      </c>
      <c r="F14" s="10">
        <v>75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82.5" customHeight="1">
      <c r="A15" s="2">
        <v>5</v>
      </c>
      <c r="B15" s="9" t="s">
        <v>165</v>
      </c>
      <c r="C15" s="8"/>
      <c r="D15" s="8"/>
      <c r="E15" s="7" t="s">
        <v>12</v>
      </c>
      <c r="F15" s="10">
        <v>10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78.75" customHeight="1">
      <c r="A16" s="2">
        <v>6</v>
      </c>
      <c r="B16" s="9" t="s">
        <v>166</v>
      </c>
      <c r="C16" s="8"/>
      <c r="D16" s="8"/>
      <c r="E16" s="7" t="s">
        <v>12</v>
      </c>
      <c r="F16" s="10">
        <v>40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15" thickBot="1">
      <c r="A17" s="1"/>
      <c r="B17" s="1"/>
      <c r="C17" s="1"/>
      <c r="D17" s="1"/>
      <c r="E17" s="57" t="s">
        <v>10</v>
      </c>
      <c r="F17" s="58"/>
      <c r="G17" s="59"/>
      <c r="H17" s="5">
        <f>SUM(H11:H16)</f>
        <v>0</v>
      </c>
      <c r="I17" s="1"/>
      <c r="J17" s="1"/>
      <c r="K17" s="5">
        <f>SUM(K11:K16)</f>
        <v>0</v>
      </c>
    </row>
    <row r="18" spans="1:11" ht="38.25">
      <c r="A18" s="1"/>
      <c r="B18" s="36" t="s">
        <v>161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38"/>
      <c r="C19" s="1"/>
      <c r="D19" s="1"/>
      <c r="E19" s="1"/>
      <c r="F19" s="1"/>
      <c r="G19" s="1"/>
      <c r="H19" s="1"/>
      <c r="I19" s="1"/>
      <c r="J19" s="1"/>
      <c r="K19" s="1"/>
    </row>
    <row r="20" spans="1:11" ht="31.5" customHeight="1">
      <c r="A20" s="1"/>
      <c r="B20" s="1"/>
      <c r="C20" s="1"/>
      <c r="D20" s="1"/>
      <c r="E20" s="1"/>
      <c r="F20" s="1"/>
      <c r="G20" s="1"/>
      <c r="H20" s="60" t="s">
        <v>17</v>
      </c>
      <c r="I20" s="60"/>
      <c r="J20" s="60"/>
      <c r="K20" s="43"/>
    </row>
  </sheetData>
  <mergeCells count="17">
    <mergeCell ref="H20:J20"/>
    <mergeCell ref="F8:F9"/>
    <mergeCell ref="G8:G9"/>
    <mergeCell ref="H8:H9"/>
    <mergeCell ref="I8:J8"/>
    <mergeCell ref="K8:K9"/>
    <mergeCell ref="E17:G17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C15" sqref="C1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89.25">
      <c r="A11" s="2">
        <v>1</v>
      </c>
      <c r="B11" s="9" t="s">
        <v>167</v>
      </c>
      <c r="C11" s="8"/>
      <c r="D11" s="8"/>
      <c r="E11" s="7" t="s">
        <v>12</v>
      </c>
      <c r="F11" s="10">
        <v>1200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3.75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9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10" workbookViewId="0">
      <selection activeCell="J11" sqref="J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108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44.25">
      <c r="A11" s="2">
        <v>1</v>
      </c>
      <c r="B11" s="9" t="s">
        <v>168</v>
      </c>
      <c r="C11" s="8"/>
      <c r="D11" s="8"/>
      <c r="E11" s="7" t="s">
        <v>12</v>
      </c>
      <c r="F11" s="10">
        <v>1800</v>
      </c>
      <c r="G11" s="8"/>
      <c r="H11" s="3">
        <f t="shared" ref="H11:H15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38.25">
      <c r="A12" s="2">
        <v>2</v>
      </c>
      <c r="B12" s="9" t="s">
        <v>169</v>
      </c>
      <c r="C12" s="8"/>
      <c r="D12" s="8"/>
      <c r="E12" s="7" t="s">
        <v>12</v>
      </c>
      <c r="F12" s="10">
        <v>20</v>
      </c>
      <c r="G12" s="8"/>
      <c r="H12" s="3">
        <f t="shared" si="0"/>
        <v>0</v>
      </c>
      <c r="I12" s="8"/>
      <c r="J12" s="3">
        <f t="shared" ref="J12:J15" si="1">+H12*I12%</f>
        <v>0</v>
      </c>
      <c r="K12" s="4">
        <f t="shared" ref="K12:K15" si="2">ROUND(H12+J12,2)</f>
        <v>0</v>
      </c>
    </row>
    <row r="13" spans="1:11">
      <c r="A13" s="2">
        <v>3</v>
      </c>
      <c r="B13" s="9" t="s">
        <v>170</v>
      </c>
      <c r="C13" s="8"/>
      <c r="D13" s="8"/>
      <c r="E13" s="7" t="s">
        <v>12</v>
      </c>
      <c r="F13" s="10">
        <v>2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>
      <c r="A14" s="2">
        <v>4</v>
      </c>
      <c r="B14" s="9" t="s">
        <v>171</v>
      </c>
      <c r="C14" s="8"/>
      <c r="D14" s="8"/>
      <c r="E14" s="7" t="s">
        <v>12</v>
      </c>
      <c r="F14" s="10">
        <v>2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>
      <c r="A15" s="2">
        <v>5</v>
      </c>
      <c r="B15" s="9" t="s">
        <v>172</v>
      </c>
      <c r="C15" s="8"/>
      <c r="D15" s="8"/>
      <c r="E15" s="7" t="s">
        <v>12</v>
      </c>
      <c r="F15" s="10">
        <v>20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15" thickBot="1">
      <c r="A16" s="1"/>
      <c r="B16" s="1"/>
      <c r="C16" s="1"/>
      <c r="D16" s="1"/>
      <c r="E16" s="57" t="s">
        <v>10</v>
      </c>
      <c r="F16" s="58"/>
      <c r="G16" s="59"/>
      <c r="H16" s="5">
        <f>SUM(H11:H15)</f>
        <v>0</v>
      </c>
      <c r="I16" s="1"/>
      <c r="J16" s="1"/>
      <c r="K16" s="5">
        <f>SUM(K11:K15)</f>
        <v>0</v>
      </c>
    </row>
    <row r="17" spans="1:11">
      <c r="A17" s="1"/>
      <c r="B17" s="36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38"/>
      <c r="C18" s="1"/>
      <c r="D18" s="1"/>
      <c r="E18" s="1"/>
      <c r="F18" s="1"/>
      <c r="G18" s="1"/>
      <c r="H18" s="1"/>
      <c r="I18" s="1"/>
      <c r="J18" s="1"/>
      <c r="K18" s="1"/>
    </row>
    <row r="19" spans="1:11" ht="32.25" customHeight="1">
      <c r="A19" s="1"/>
      <c r="B19" s="1"/>
      <c r="C19" s="1"/>
      <c r="D19" s="1"/>
      <c r="E19" s="1"/>
      <c r="F19" s="1"/>
      <c r="G19" s="1"/>
      <c r="H19" s="60" t="s">
        <v>17</v>
      </c>
      <c r="I19" s="60"/>
      <c r="J19" s="60"/>
      <c r="K19" s="29"/>
    </row>
  </sheetData>
  <mergeCells count="17">
    <mergeCell ref="H19:J19"/>
    <mergeCell ref="F8:F9"/>
    <mergeCell ref="G8:G9"/>
    <mergeCell ref="H8:H9"/>
    <mergeCell ref="I8:J8"/>
    <mergeCell ref="K8:K9"/>
    <mergeCell ref="E16:G16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A16" workbookViewId="0">
      <selection activeCell="J11" sqref="J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110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93.25">
      <c r="A11" s="2">
        <v>1</v>
      </c>
      <c r="B11" s="9" t="s">
        <v>173</v>
      </c>
      <c r="C11" s="8"/>
      <c r="D11" s="8"/>
      <c r="E11" s="7" t="s">
        <v>12</v>
      </c>
      <c r="F11" s="10">
        <v>80</v>
      </c>
      <c r="G11" s="8"/>
      <c r="H11" s="3">
        <f t="shared" ref="H11:H2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293.25">
      <c r="A12" s="2">
        <v>2</v>
      </c>
      <c r="B12" s="9" t="s">
        <v>174</v>
      </c>
      <c r="C12" s="8"/>
      <c r="D12" s="8"/>
      <c r="E12" s="7" t="s">
        <v>12</v>
      </c>
      <c r="F12" s="10">
        <v>1400</v>
      </c>
      <c r="G12" s="8"/>
      <c r="H12" s="3">
        <f t="shared" si="0"/>
        <v>0</v>
      </c>
      <c r="I12" s="8"/>
      <c r="J12" s="3">
        <f t="shared" ref="J12:J21" si="1">+H12*I12%</f>
        <v>0</v>
      </c>
      <c r="K12" s="4">
        <f t="shared" ref="K12:K21" si="2">ROUND(H12+J12,2)</f>
        <v>0</v>
      </c>
    </row>
    <row r="13" spans="1:11" ht="293.25">
      <c r="A13" s="2">
        <v>3</v>
      </c>
      <c r="B13" s="9" t="s">
        <v>175</v>
      </c>
      <c r="C13" s="8"/>
      <c r="D13" s="8"/>
      <c r="E13" s="7" t="s">
        <v>12</v>
      </c>
      <c r="F13" s="10">
        <v>400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242.25">
      <c r="A14" s="2">
        <v>4</v>
      </c>
      <c r="B14" s="9" t="s">
        <v>176</v>
      </c>
      <c r="C14" s="8"/>
      <c r="D14" s="8"/>
      <c r="E14" s="7" t="s">
        <v>12</v>
      </c>
      <c r="F14" s="10">
        <v>1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42.25">
      <c r="A15" s="2">
        <v>5</v>
      </c>
      <c r="B15" s="9" t="s">
        <v>177</v>
      </c>
      <c r="C15" s="8"/>
      <c r="D15" s="8"/>
      <c r="E15" s="7" t="s">
        <v>12</v>
      </c>
      <c r="F15" s="10">
        <v>2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242.25">
      <c r="A16" s="2">
        <v>6</v>
      </c>
      <c r="B16" s="9" t="s">
        <v>178</v>
      </c>
      <c r="C16" s="8"/>
      <c r="D16" s="8"/>
      <c r="E16" s="7" t="s">
        <v>12</v>
      </c>
      <c r="F16" s="10">
        <v>1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63.75">
      <c r="A17" s="2">
        <v>7</v>
      </c>
      <c r="B17" s="9" t="s">
        <v>179</v>
      </c>
      <c r="C17" s="8"/>
      <c r="D17" s="8"/>
      <c r="E17" s="7" t="s">
        <v>12</v>
      </c>
      <c r="F17" s="10">
        <v>1800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38.25">
      <c r="A18" s="2">
        <v>8</v>
      </c>
      <c r="B18" s="9" t="s">
        <v>180</v>
      </c>
      <c r="C18" s="8"/>
      <c r="D18" s="8"/>
      <c r="E18" s="7" t="s">
        <v>12</v>
      </c>
      <c r="F18" s="10">
        <v>10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38.25">
      <c r="A19" s="2">
        <v>9</v>
      </c>
      <c r="B19" s="9" t="s">
        <v>181</v>
      </c>
      <c r="C19" s="8"/>
      <c r="D19" s="8"/>
      <c r="E19" s="7" t="s">
        <v>12</v>
      </c>
      <c r="F19" s="10">
        <v>1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38.25">
      <c r="A20" s="2">
        <v>10</v>
      </c>
      <c r="B20" s="9" t="s">
        <v>182</v>
      </c>
      <c r="C20" s="8"/>
      <c r="D20" s="8"/>
      <c r="E20" s="7" t="s">
        <v>12</v>
      </c>
      <c r="F20" s="10">
        <v>1</v>
      </c>
      <c r="G20" s="8"/>
      <c r="H20" s="3">
        <f t="shared" si="0"/>
        <v>0</v>
      </c>
      <c r="I20" s="8"/>
      <c r="J20" s="3">
        <f t="shared" si="1"/>
        <v>0</v>
      </c>
      <c r="K20" s="4">
        <f t="shared" si="2"/>
        <v>0</v>
      </c>
    </row>
    <row r="21" spans="1:11" ht="178.5">
      <c r="A21" s="2">
        <v>11</v>
      </c>
      <c r="B21" s="9" t="s">
        <v>183</v>
      </c>
      <c r="C21" s="8"/>
      <c r="D21" s="8"/>
      <c r="E21" s="7" t="s">
        <v>12</v>
      </c>
      <c r="F21" s="10">
        <v>800</v>
      </c>
      <c r="G21" s="8"/>
      <c r="H21" s="3">
        <f t="shared" si="0"/>
        <v>0</v>
      </c>
      <c r="I21" s="8"/>
      <c r="J21" s="3">
        <f t="shared" si="1"/>
        <v>0</v>
      </c>
      <c r="K21" s="4">
        <f t="shared" si="2"/>
        <v>0</v>
      </c>
    </row>
    <row r="22" spans="1:11" ht="15" thickBot="1">
      <c r="A22" s="1"/>
      <c r="B22" s="1"/>
      <c r="C22" s="1"/>
      <c r="D22" s="1"/>
      <c r="E22" s="57" t="s">
        <v>10</v>
      </c>
      <c r="F22" s="58"/>
      <c r="G22" s="59"/>
      <c r="H22" s="5">
        <f>SUM(H11:H21)</f>
        <v>0</v>
      </c>
      <c r="I22" s="1"/>
      <c r="J22" s="1"/>
      <c r="K22" s="5">
        <f>SUM(K11:K21)</f>
        <v>0</v>
      </c>
    </row>
    <row r="23" spans="1:11">
      <c r="A23" s="1"/>
      <c r="B23" s="36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38"/>
      <c r="C24" s="1"/>
      <c r="D24" s="1"/>
      <c r="E24" s="1"/>
      <c r="F24" s="1"/>
      <c r="G24" s="1"/>
      <c r="H24" s="1"/>
      <c r="I24" s="1"/>
      <c r="J24" s="1"/>
      <c r="K24" s="1"/>
    </row>
    <row r="25" spans="1:11" ht="33" customHeight="1">
      <c r="A25" s="1"/>
      <c r="B25" s="1"/>
      <c r="C25" s="1"/>
      <c r="D25" s="1"/>
      <c r="E25" s="1"/>
      <c r="F25" s="1"/>
      <c r="G25" s="1"/>
      <c r="H25" s="60" t="s">
        <v>17</v>
      </c>
      <c r="I25" s="60"/>
      <c r="J25" s="60"/>
      <c r="K25" s="29"/>
    </row>
  </sheetData>
  <mergeCells count="17">
    <mergeCell ref="H25:J25"/>
    <mergeCell ref="F8:F9"/>
    <mergeCell ref="G8:G9"/>
    <mergeCell ref="H8:H9"/>
    <mergeCell ref="I8:J8"/>
    <mergeCell ref="K8:K9"/>
    <mergeCell ref="E22:G2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C11" sqref="C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111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91.25">
      <c r="A11" s="2">
        <v>1</v>
      </c>
      <c r="B11" s="9" t="s">
        <v>186</v>
      </c>
      <c r="C11" s="8"/>
      <c r="D11" s="8"/>
      <c r="E11" s="7" t="s">
        <v>12</v>
      </c>
      <c r="F11" s="10">
        <v>6</v>
      </c>
      <c r="G11" s="8"/>
      <c r="H11" s="3">
        <f t="shared" ref="H11:H14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3">
      <c r="A12" s="2">
        <v>2</v>
      </c>
      <c r="B12" s="9" t="s">
        <v>184</v>
      </c>
      <c r="C12" s="8"/>
      <c r="D12" s="8"/>
      <c r="E12" s="7" t="s">
        <v>12</v>
      </c>
      <c r="F12" s="10">
        <v>5</v>
      </c>
      <c r="G12" s="8"/>
      <c r="H12" s="3">
        <f t="shared" si="0"/>
        <v>0</v>
      </c>
      <c r="I12" s="8"/>
      <c r="J12" s="3">
        <f t="shared" ref="J12:J14" si="1">+H12*I12%</f>
        <v>0</v>
      </c>
      <c r="K12" s="4">
        <f t="shared" ref="K12:K14" si="2">ROUND(H12+J12,2)</f>
        <v>0</v>
      </c>
    </row>
    <row r="13" spans="1:11" ht="242.25">
      <c r="A13" s="2">
        <v>3</v>
      </c>
      <c r="B13" s="9" t="s">
        <v>185</v>
      </c>
      <c r="C13" s="8"/>
      <c r="D13" s="8"/>
      <c r="E13" s="7" t="s">
        <v>12</v>
      </c>
      <c r="F13" s="10">
        <v>30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65.75">
      <c r="A14" s="2">
        <v>4</v>
      </c>
      <c r="B14" s="9" t="s">
        <v>187</v>
      </c>
      <c r="C14" s="8"/>
      <c r="D14" s="8"/>
      <c r="E14" s="7" t="s">
        <v>12</v>
      </c>
      <c r="F14" s="10">
        <v>100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15" thickBot="1">
      <c r="A15" s="1"/>
      <c r="B15" s="1"/>
      <c r="C15" s="1"/>
      <c r="D15" s="1"/>
      <c r="E15" s="57" t="s">
        <v>10</v>
      </c>
      <c r="F15" s="58"/>
      <c r="G15" s="59"/>
      <c r="H15" s="5">
        <f>SUM(H11:H14)</f>
        <v>0</v>
      </c>
      <c r="I15" s="1"/>
      <c r="J15" s="1"/>
      <c r="K15" s="5">
        <f>SUM(K11:K14)</f>
        <v>0</v>
      </c>
    </row>
    <row r="16" spans="1:11">
      <c r="A16" s="1"/>
      <c r="B16" s="36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38"/>
      <c r="C17" s="1"/>
      <c r="D17" s="1"/>
      <c r="E17" s="1"/>
      <c r="F17" s="1"/>
      <c r="G17" s="1"/>
      <c r="H17" s="1"/>
      <c r="I17" s="1"/>
      <c r="J17" s="1"/>
      <c r="K17" s="1"/>
    </row>
    <row r="18" spans="1:11" ht="32.25" customHeight="1">
      <c r="A18" s="1"/>
      <c r="B18" s="1"/>
      <c r="C18" s="1"/>
      <c r="D18" s="1"/>
      <c r="E18" s="1"/>
      <c r="F18" s="1"/>
      <c r="G18" s="1"/>
      <c r="H18" s="60" t="s">
        <v>17</v>
      </c>
      <c r="I18" s="60"/>
      <c r="J18" s="60"/>
      <c r="K18" s="29"/>
    </row>
  </sheetData>
  <mergeCells count="17">
    <mergeCell ref="H18:J18"/>
    <mergeCell ref="F8:F9"/>
    <mergeCell ref="G8:G9"/>
    <mergeCell ref="H8:H9"/>
    <mergeCell ref="I8:J8"/>
    <mergeCell ref="K8:K9"/>
    <mergeCell ref="E15:G15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D11" sqref="D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114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29.5">
      <c r="A11" s="2">
        <v>1</v>
      </c>
      <c r="B11" s="9" t="s">
        <v>188</v>
      </c>
      <c r="C11" s="8"/>
      <c r="D11" s="8"/>
      <c r="E11" s="7" t="s">
        <v>12</v>
      </c>
      <c r="F11" s="10">
        <v>20</v>
      </c>
      <c r="G11" s="8"/>
      <c r="H11" s="3">
        <f t="shared" ref="H11:H15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51">
      <c r="A12" s="2">
        <v>2</v>
      </c>
      <c r="B12" s="9" t="s">
        <v>189</v>
      </c>
      <c r="C12" s="8"/>
      <c r="D12" s="8"/>
      <c r="E12" s="7" t="s">
        <v>12</v>
      </c>
      <c r="F12" s="10">
        <v>30</v>
      </c>
      <c r="G12" s="8"/>
      <c r="H12" s="3">
        <f t="shared" si="0"/>
        <v>0</v>
      </c>
      <c r="I12" s="8"/>
      <c r="J12" s="3">
        <f t="shared" ref="J12:J15" si="1">+H12*I12%</f>
        <v>0</v>
      </c>
      <c r="K12" s="4">
        <f t="shared" ref="K12:K15" si="2">ROUND(H12+J12,2)</f>
        <v>0</v>
      </c>
    </row>
    <row r="13" spans="1:11" ht="63.75">
      <c r="A13" s="2">
        <v>3</v>
      </c>
      <c r="B13" s="9" t="s">
        <v>190</v>
      </c>
      <c r="C13" s="8"/>
      <c r="D13" s="8"/>
      <c r="E13" s="7" t="s">
        <v>12</v>
      </c>
      <c r="F13" s="10">
        <v>30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89.25">
      <c r="A14" s="2">
        <v>4</v>
      </c>
      <c r="B14" s="9" t="s">
        <v>191</v>
      </c>
      <c r="C14" s="8"/>
      <c r="D14" s="8"/>
      <c r="E14" s="7" t="s">
        <v>12</v>
      </c>
      <c r="F14" s="10">
        <v>30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76.5">
      <c r="A15" s="2">
        <v>5</v>
      </c>
      <c r="B15" s="9" t="s">
        <v>192</v>
      </c>
      <c r="C15" s="8"/>
      <c r="D15" s="8"/>
      <c r="E15" s="7" t="s">
        <v>12</v>
      </c>
      <c r="F15" s="10">
        <v>30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15" thickBot="1">
      <c r="A16" s="1"/>
      <c r="B16" s="1"/>
      <c r="C16" s="1"/>
      <c r="D16" s="1"/>
      <c r="E16" s="57" t="s">
        <v>10</v>
      </c>
      <c r="F16" s="58"/>
      <c r="G16" s="59"/>
      <c r="H16" s="5">
        <f>SUM(H11:H15)</f>
        <v>0</v>
      </c>
      <c r="I16" s="1"/>
      <c r="J16" s="1"/>
      <c r="K16" s="5">
        <f>SUM(K11:K15)</f>
        <v>0</v>
      </c>
    </row>
    <row r="17" spans="1:11">
      <c r="A17" s="1"/>
      <c r="B17" s="36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38"/>
      <c r="C18" s="1"/>
      <c r="D18" s="1"/>
      <c r="E18" s="1"/>
      <c r="F18" s="1"/>
      <c r="G18" s="1"/>
      <c r="H18" s="1"/>
      <c r="I18" s="1"/>
      <c r="J18" s="1"/>
      <c r="K18" s="1"/>
    </row>
    <row r="19" spans="1:11" ht="30" customHeight="1">
      <c r="A19" s="1"/>
      <c r="B19" s="1"/>
      <c r="C19" s="1"/>
      <c r="D19" s="1"/>
      <c r="E19" s="1"/>
      <c r="F19" s="1"/>
      <c r="G19" s="1"/>
      <c r="H19" s="60" t="s">
        <v>17</v>
      </c>
      <c r="I19" s="60"/>
      <c r="J19" s="60"/>
      <c r="K19" s="29"/>
    </row>
  </sheetData>
  <mergeCells count="17">
    <mergeCell ref="H19:J19"/>
    <mergeCell ref="F8:F9"/>
    <mergeCell ref="G8:G9"/>
    <mergeCell ref="H8:H9"/>
    <mergeCell ref="I8:J8"/>
    <mergeCell ref="K8:K9"/>
    <mergeCell ref="E16:G16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C21" sqref="C2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style="3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32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33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62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63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34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">
        <v>1</v>
      </c>
      <c r="B11" s="9" t="s">
        <v>95</v>
      </c>
      <c r="C11" s="8"/>
      <c r="D11" s="8"/>
      <c r="E11" s="24" t="s">
        <v>12</v>
      </c>
      <c r="F11" s="27">
        <v>60</v>
      </c>
      <c r="G11" s="25"/>
      <c r="H11" s="3">
        <f t="shared" ref="H11:H66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>
      <c r="A12" s="2">
        <v>2</v>
      </c>
      <c r="B12" s="9" t="s">
        <v>96</v>
      </c>
      <c r="C12" s="8"/>
      <c r="D12" s="8"/>
      <c r="E12" s="24" t="s">
        <v>12</v>
      </c>
      <c r="F12" s="27">
        <v>80</v>
      </c>
      <c r="G12" s="25"/>
      <c r="H12" s="3">
        <f t="shared" si="0"/>
        <v>0</v>
      </c>
      <c r="I12" s="8"/>
      <c r="J12" s="3">
        <f t="shared" ref="J12:J19" si="1">+H12*I12%</f>
        <v>0</v>
      </c>
      <c r="K12" s="4">
        <f t="shared" ref="K12:K20" si="2">ROUND(H12+J12,2)</f>
        <v>0</v>
      </c>
    </row>
    <row r="13" spans="1:11">
      <c r="A13" s="2">
        <v>3</v>
      </c>
      <c r="B13" s="9" t="s">
        <v>97</v>
      </c>
      <c r="C13" s="8"/>
      <c r="D13" s="8"/>
      <c r="E13" s="24" t="s">
        <v>12</v>
      </c>
      <c r="F13" s="27">
        <v>50</v>
      </c>
      <c r="G13" s="25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>
      <c r="A14" s="2">
        <v>4</v>
      </c>
      <c r="B14" s="9" t="s">
        <v>44</v>
      </c>
      <c r="C14" s="8"/>
      <c r="D14" s="8"/>
      <c r="E14" s="24" t="s">
        <v>12</v>
      </c>
      <c r="F14" s="27">
        <v>20</v>
      </c>
      <c r="G14" s="25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>
      <c r="A15" s="2">
        <v>5</v>
      </c>
      <c r="B15" s="9" t="s">
        <v>45</v>
      </c>
      <c r="C15" s="8"/>
      <c r="D15" s="8"/>
      <c r="E15" s="24" t="s">
        <v>12</v>
      </c>
      <c r="F15" s="27">
        <v>20</v>
      </c>
      <c r="G15" s="25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>
      <c r="A16" s="2">
        <v>6</v>
      </c>
      <c r="B16" s="9" t="s">
        <v>46</v>
      </c>
      <c r="C16" s="8"/>
      <c r="D16" s="8"/>
      <c r="E16" s="24" t="s">
        <v>12</v>
      </c>
      <c r="F16" s="27">
        <v>40</v>
      </c>
      <c r="G16" s="25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>
      <c r="A17" s="2">
        <v>7</v>
      </c>
      <c r="B17" s="9" t="s">
        <v>47</v>
      </c>
      <c r="C17" s="8"/>
      <c r="D17" s="8"/>
      <c r="E17" s="24" t="s">
        <v>12</v>
      </c>
      <c r="F17" s="27">
        <v>20</v>
      </c>
      <c r="G17" s="25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>
      <c r="A18" s="2">
        <v>8</v>
      </c>
      <c r="B18" s="9" t="s">
        <v>48</v>
      </c>
      <c r="C18" s="8"/>
      <c r="D18" s="8"/>
      <c r="E18" s="24" t="s">
        <v>12</v>
      </c>
      <c r="F18" s="27">
        <v>40</v>
      </c>
      <c r="G18" s="25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>
      <c r="A19" s="2">
        <v>9</v>
      </c>
      <c r="B19" s="9" t="s">
        <v>49</v>
      </c>
      <c r="C19" s="8"/>
      <c r="D19" s="8"/>
      <c r="E19" s="24" t="s">
        <v>12</v>
      </c>
      <c r="F19" s="27">
        <v>80</v>
      </c>
      <c r="G19" s="25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>
      <c r="A20" s="2">
        <v>10</v>
      </c>
      <c r="B20" s="9" t="s">
        <v>50</v>
      </c>
      <c r="C20" s="8"/>
      <c r="D20" s="8"/>
      <c r="E20" s="24" t="s">
        <v>12</v>
      </c>
      <c r="F20" s="27">
        <v>10</v>
      </c>
      <c r="G20" s="25"/>
      <c r="H20" s="3">
        <f t="shared" si="0"/>
        <v>0</v>
      </c>
      <c r="I20" s="8"/>
      <c r="J20" s="3">
        <f t="shared" ref="J20:J66" si="3">+H20*I20%</f>
        <v>0</v>
      </c>
      <c r="K20" s="4">
        <f t="shared" si="2"/>
        <v>0</v>
      </c>
    </row>
    <row r="21" spans="1:11">
      <c r="A21" s="2">
        <v>11</v>
      </c>
      <c r="B21" s="9" t="s">
        <v>51</v>
      </c>
      <c r="C21" s="8"/>
      <c r="D21" s="8"/>
      <c r="E21" s="24" t="s">
        <v>12</v>
      </c>
      <c r="F21" s="27">
        <v>10</v>
      </c>
      <c r="G21" s="25"/>
      <c r="H21" s="3">
        <f t="shared" si="0"/>
        <v>0</v>
      </c>
      <c r="I21" s="8"/>
      <c r="J21" s="3">
        <f t="shared" si="3"/>
        <v>0</v>
      </c>
      <c r="K21" s="4">
        <f t="shared" ref="K21:K66" si="4">ROUND(H21+J21,2)</f>
        <v>0</v>
      </c>
    </row>
    <row r="22" spans="1:11">
      <c r="A22" s="2">
        <v>12</v>
      </c>
      <c r="B22" s="9" t="s">
        <v>52</v>
      </c>
      <c r="C22" s="8"/>
      <c r="D22" s="8"/>
      <c r="E22" s="24" t="s">
        <v>12</v>
      </c>
      <c r="F22" s="27">
        <v>60</v>
      </c>
      <c r="G22" s="25"/>
      <c r="H22" s="3">
        <f t="shared" si="0"/>
        <v>0</v>
      </c>
      <c r="I22" s="8"/>
      <c r="J22" s="3">
        <f t="shared" si="3"/>
        <v>0</v>
      </c>
      <c r="K22" s="4">
        <f t="shared" si="4"/>
        <v>0</v>
      </c>
    </row>
    <row r="23" spans="1:11">
      <c r="A23" s="2">
        <v>13</v>
      </c>
      <c r="B23" s="9" t="s">
        <v>53</v>
      </c>
      <c r="C23" s="8"/>
      <c r="D23" s="8"/>
      <c r="E23" s="24" t="s">
        <v>12</v>
      </c>
      <c r="F23" s="27">
        <v>80</v>
      </c>
      <c r="G23" s="25"/>
      <c r="H23" s="3">
        <f t="shared" si="0"/>
        <v>0</v>
      </c>
      <c r="I23" s="8"/>
      <c r="J23" s="3">
        <f t="shared" si="3"/>
        <v>0</v>
      </c>
      <c r="K23" s="4">
        <f t="shared" si="4"/>
        <v>0</v>
      </c>
    </row>
    <row r="24" spans="1:11">
      <c r="A24" s="2">
        <v>14</v>
      </c>
      <c r="B24" s="9" t="s">
        <v>54</v>
      </c>
      <c r="C24" s="8"/>
      <c r="D24" s="8"/>
      <c r="E24" s="24" t="s">
        <v>12</v>
      </c>
      <c r="F24" s="27">
        <v>180</v>
      </c>
      <c r="G24" s="25"/>
      <c r="H24" s="3">
        <f t="shared" si="0"/>
        <v>0</v>
      </c>
      <c r="I24" s="8"/>
      <c r="J24" s="3">
        <f t="shared" si="3"/>
        <v>0</v>
      </c>
      <c r="K24" s="4">
        <f t="shared" si="4"/>
        <v>0</v>
      </c>
    </row>
    <row r="25" spans="1:11">
      <c r="A25" s="2">
        <v>15</v>
      </c>
      <c r="B25" s="9" t="s">
        <v>55</v>
      </c>
      <c r="C25" s="8"/>
      <c r="D25" s="8"/>
      <c r="E25" s="24" t="s">
        <v>12</v>
      </c>
      <c r="F25" s="27">
        <v>10</v>
      </c>
      <c r="G25" s="25"/>
      <c r="H25" s="3">
        <f t="shared" si="0"/>
        <v>0</v>
      </c>
      <c r="I25" s="8"/>
      <c r="J25" s="3">
        <f t="shared" si="3"/>
        <v>0</v>
      </c>
      <c r="K25" s="4">
        <f t="shared" si="4"/>
        <v>0</v>
      </c>
    </row>
    <row r="26" spans="1:11">
      <c r="A26" s="2">
        <v>16</v>
      </c>
      <c r="B26" s="9" t="s">
        <v>56</v>
      </c>
      <c r="C26" s="8"/>
      <c r="D26" s="8"/>
      <c r="E26" s="24" t="s">
        <v>12</v>
      </c>
      <c r="F26" s="27">
        <v>10</v>
      </c>
      <c r="G26" s="25"/>
      <c r="H26" s="3">
        <f t="shared" si="0"/>
        <v>0</v>
      </c>
      <c r="I26" s="8"/>
      <c r="J26" s="3">
        <f t="shared" si="3"/>
        <v>0</v>
      </c>
      <c r="K26" s="4">
        <f t="shared" si="4"/>
        <v>0</v>
      </c>
    </row>
    <row r="27" spans="1:11">
      <c r="A27" s="2">
        <v>17</v>
      </c>
      <c r="B27" s="9" t="s">
        <v>57</v>
      </c>
      <c r="C27" s="8"/>
      <c r="D27" s="8"/>
      <c r="E27" s="24" t="s">
        <v>12</v>
      </c>
      <c r="F27" s="27">
        <v>30</v>
      </c>
      <c r="G27" s="25"/>
      <c r="H27" s="3">
        <f t="shared" si="0"/>
        <v>0</v>
      </c>
      <c r="I27" s="8"/>
      <c r="J27" s="3">
        <f t="shared" si="3"/>
        <v>0</v>
      </c>
      <c r="K27" s="4">
        <f t="shared" si="4"/>
        <v>0</v>
      </c>
    </row>
    <row r="28" spans="1:11">
      <c r="A28" s="2">
        <v>18</v>
      </c>
      <c r="B28" s="9" t="s">
        <v>58</v>
      </c>
      <c r="C28" s="8"/>
      <c r="D28" s="8"/>
      <c r="E28" s="24" t="s">
        <v>12</v>
      </c>
      <c r="F28" s="27">
        <v>30</v>
      </c>
      <c r="G28" s="25"/>
      <c r="H28" s="3">
        <f t="shared" si="0"/>
        <v>0</v>
      </c>
      <c r="I28" s="8"/>
      <c r="J28" s="3">
        <f t="shared" si="3"/>
        <v>0</v>
      </c>
      <c r="K28" s="4">
        <f t="shared" si="4"/>
        <v>0</v>
      </c>
    </row>
    <row r="29" spans="1:11">
      <c r="A29" s="2">
        <v>19</v>
      </c>
      <c r="B29" s="9" t="s">
        <v>59</v>
      </c>
      <c r="C29" s="8"/>
      <c r="D29" s="8"/>
      <c r="E29" s="24" t="s">
        <v>12</v>
      </c>
      <c r="F29" s="27">
        <v>50</v>
      </c>
      <c r="G29" s="25"/>
      <c r="H29" s="3">
        <f t="shared" si="0"/>
        <v>0</v>
      </c>
      <c r="I29" s="8"/>
      <c r="J29" s="3">
        <f t="shared" si="3"/>
        <v>0</v>
      </c>
      <c r="K29" s="4">
        <f t="shared" si="4"/>
        <v>0</v>
      </c>
    </row>
    <row r="30" spans="1:11">
      <c r="A30" s="2">
        <v>20</v>
      </c>
      <c r="B30" s="9" t="s">
        <v>60</v>
      </c>
      <c r="C30" s="8"/>
      <c r="D30" s="8"/>
      <c r="E30" s="24" t="s">
        <v>12</v>
      </c>
      <c r="F30" s="27">
        <v>10</v>
      </c>
      <c r="G30" s="25"/>
      <c r="H30" s="3">
        <f t="shared" si="0"/>
        <v>0</v>
      </c>
      <c r="I30" s="8"/>
      <c r="J30" s="3">
        <f t="shared" si="3"/>
        <v>0</v>
      </c>
      <c r="K30" s="4">
        <f t="shared" si="4"/>
        <v>0</v>
      </c>
    </row>
    <row r="31" spans="1:11">
      <c r="A31" s="2">
        <v>21</v>
      </c>
      <c r="B31" s="9" t="s">
        <v>61</v>
      </c>
      <c r="C31" s="8"/>
      <c r="D31" s="8"/>
      <c r="E31" s="24" t="s">
        <v>12</v>
      </c>
      <c r="F31" s="27">
        <v>10</v>
      </c>
      <c r="G31" s="25"/>
      <c r="H31" s="3">
        <f t="shared" si="0"/>
        <v>0</v>
      </c>
      <c r="I31" s="8"/>
      <c r="J31" s="3">
        <f t="shared" si="3"/>
        <v>0</v>
      </c>
      <c r="K31" s="4">
        <f t="shared" si="4"/>
        <v>0</v>
      </c>
    </row>
    <row r="32" spans="1:11">
      <c r="A32" s="2">
        <v>22</v>
      </c>
      <c r="B32" s="9" t="s">
        <v>62</v>
      </c>
      <c r="C32" s="8"/>
      <c r="D32" s="8"/>
      <c r="E32" s="24" t="s">
        <v>12</v>
      </c>
      <c r="F32" s="27">
        <v>10</v>
      </c>
      <c r="G32" s="25"/>
      <c r="H32" s="3">
        <f t="shared" si="0"/>
        <v>0</v>
      </c>
      <c r="I32" s="8"/>
      <c r="J32" s="3">
        <f t="shared" si="3"/>
        <v>0</v>
      </c>
      <c r="K32" s="4">
        <f t="shared" si="4"/>
        <v>0</v>
      </c>
    </row>
    <row r="33" spans="1:11">
      <c r="A33" s="2">
        <v>23</v>
      </c>
      <c r="B33" s="9" t="s">
        <v>63</v>
      </c>
      <c r="C33" s="8"/>
      <c r="D33" s="8"/>
      <c r="E33" s="24" t="s">
        <v>12</v>
      </c>
      <c r="F33" s="27">
        <v>10</v>
      </c>
      <c r="G33" s="25"/>
      <c r="H33" s="3">
        <f t="shared" si="0"/>
        <v>0</v>
      </c>
      <c r="I33" s="8"/>
      <c r="J33" s="3">
        <f t="shared" si="3"/>
        <v>0</v>
      </c>
      <c r="K33" s="4">
        <f t="shared" si="4"/>
        <v>0</v>
      </c>
    </row>
    <row r="34" spans="1:11">
      <c r="A34" s="2">
        <v>24</v>
      </c>
      <c r="B34" s="9" t="s">
        <v>64</v>
      </c>
      <c r="C34" s="8"/>
      <c r="D34" s="8"/>
      <c r="E34" s="24" t="s">
        <v>12</v>
      </c>
      <c r="F34" s="27">
        <v>10</v>
      </c>
      <c r="G34" s="25"/>
      <c r="H34" s="3">
        <f t="shared" si="0"/>
        <v>0</v>
      </c>
      <c r="I34" s="8"/>
      <c r="J34" s="3">
        <f t="shared" si="3"/>
        <v>0</v>
      </c>
      <c r="K34" s="4">
        <f t="shared" si="4"/>
        <v>0</v>
      </c>
    </row>
    <row r="35" spans="1:11">
      <c r="A35" s="2">
        <v>25</v>
      </c>
      <c r="B35" s="9" t="s">
        <v>65</v>
      </c>
      <c r="C35" s="8"/>
      <c r="D35" s="8"/>
      <c r="E35" s="24" t="s">
        <v>12</v>
      </c>
      <c r="F35" s="27">
        <v>40</v>
      </c>
      <c r="G35" s="25"/>
      <c r="H35" s="3">
        <f t="shared" si="0"/>
        <v>0</v>
      </c>
      <c r="I35" s="8"/>
      <c r="J35" s="3">
        <f t="shared" si="3"/>
        <v>0</v>
      </c>
      <c r="K35" s="4">
        <f t="shared" si="4"/>
        <v>0</v>
      </c>
    </row>
    <row r="36" spans="1:11">
      <c r="A36" s="2">
        <v>26</v>
      </c>
      <c r="B36" s="9" t="s">
        <v>66</v>
      </c>
      <c r="C36" s="8"/>
      <c r="D36" s="8"/>
      <c r="E36" s="24" t="s">
        <v>12</v>
      </c>
      <c r="F36" s="27">
        <v>40</v>
      </c>
      <c r="G36" s="25"/>
      <c r="H36" s="3">
        <f t="shared" si="0"/>
        <v>0</v>
      </c>
      <c r="I36" s="8"/>
      <c r="J36" s="3">
        <f t="shared" si="3"/>
        <v>0</v>
      </c>
      <c r="K36" s="4">
        <f t="shared" si="4"/>
        <v>0</v>
      </c>
    </row>
    <row r="37" spans="1:11">
      <c r="A37" s="2">
        <v>27</v>
      </c>
      <c r="B37" s="9" t="s">
        <v>67</v>
      </c>
      <c r="C37" s="8"/>
      <c r="D37" s="8"/>
      <c r="E37" s="24" t="s">
        <v>12</v>
      </c>
      <c r="F37" s="27">
        <v>40</v>
      </c>
      <c r="G37" s="25"/>
      <c r="H37" s="3">
        <f t="shared" si="0"/>
        <v>0</v>
      </c>
      <c r="I37" s="8"/>
      <c r="J37" s="3">
        <f t="shared" si="3"/>
        <v>0</v>
      </c>
      <c r="K37" s="4">
        <f t="shared" si="4"/>
        <v>0</v>
      </c>
    </row>
    <row r="38" spans="1:11">
      <c r="A38" s="2">
        <v>28</v>
      </c>
      <c r="B38" s="9" t="s">
        <v>68</v>
      </c>
      <c r="C38" s="8"/>
      <c r="D38" s="8"/>
      <c r="E38" s="24" t="s">
        <v>12</v>
      </c>
      <c r="F38" s="27">
        <v>50</v>
      </c>
      <c r="G38" s="25"/>
      <c r="H38" s="3">
        <f t="shared" si="0"/>
        <v>0</v>
      </c>
      <c r="I38" s="8"/>
      <c r="J38" s="3">
        <f t="shared" si="3"/>
        <v>0</v>
      </c>
      <c r="K38" s="4">
        <f t="shared" si="4"/>
        <v>0</v>
      </c>
    </row>
    <row r="39" spans="1:11">
      <c r="A39" s="2">
        <v>29</v>
      </c>
      <c r="B39" s="9" t="s">
        <v>69</v>
      </c>
      <c r="C39" s="8"/>
      <c r="D39" s="8"/>
      <c r="E39" s="24" t="s">
        <v>12</v>
      </c>
      <c r="F39" s="27">
        <v>30</v>
      </c>
      <c r="G39" s="25"/>
      <c r="H39" s="3">
        <f t="shared" si="0"/>
        <v>0</v>
      </c>
      <c r="I39" s="8"/>
      <c r="J39" s="3">
        <f t="shared" si="3"/>
        <v>0</v>
      </c>
      <c r="K39" s="4">
        <f t="shared" si="4"/>
        <v>0</v>
      </c>
    </row>
    <row r="40" spans="1:11">
      <c r="A40" s="2">
        <v>30</v>
      </c>
      <c r="B40" s="9" t="s">
        <v>70</v>
      </c>
      <c r="C40" s="8"/>
      <c r="D40" s="8"/>
      <c r="E40" s="24" t="s">
        <v>16</v>
      </c>
      <c r="F40" s="27">
        <v>20</v>
      </c>
      <c r="G40" s="25"/>
      <c r="H40" s="3">
        <f t="shared" si="0"/>
        <v>0</v>
      </c>
      <c r="I40" s="8"/>
      <c r="J40" s="3">
        <f t="shared" si="3"/>
        <v>0</v>
      </c>
      <c r="K40" s="4">
        <f t="shared" si="4"/>
        <v>0</v>
      </c>
    </row>
    <row r="41" spans="1:11">
      <c r="A41" s="2">
        <v>31</v>
      </c>
      <c r="B41" s="9" t="s">
        <v>71</v>
      </c>
      <c r="C41" s="8"/>
      <c r="D41" s="8"/>
      <c r="E41" s="24" t="s">
        <v>16</v>
      </c>
      <c r="F41" s="27">
        <v>10</v>
      </c>
      <c r="G41" s="25"/>
      <c r="H41" s="3">
        <f t="shared" si="0"/>
        <v>0</v>
      </c>
      <c r="I41" s="8"/>
      <c r="J41" s="3">
        <f t="shared" si="3"/>
        <v>0</v>
      </c>
      <c r="K41" s="4">
        <f t="shared" si="4"/>
        <v>0</v>
      </c>
    </row>
    <row r="42" spans="1:11" ht="38.25">
      <c r="A42" s="2">
        <v>32</v>
      </c>
      <c r="B42" s="9" t="s">
        <v>72</v>
      </c>
      <c r="C42" s="8"/>
      <c r="D42" s="8"/>
      <c r="E42" s="24" t="s">
        <v>12</v>
      </c>
      <c r="F42" s="27">
        <v>100</v>
      </c>
      <c r="G42" s="25"/>
      <c r="H42" s="3">
        <f t="shared" si="0"/>
        <v>0</v>
      </c>
      <c r="I42" s="8"/>
      <c r="J42" s="3">
        <f t="shared" si="3"/>
        <v>0</v>
      </c>
      <c r="K42" s="4">
        <f t="shared" si="4"/>
        <v>0</v>
      </c>
    </row>
    <row r="43" spans="1:11">
      <c r="A43" s="2">
        <v>33</v>
      </c>
      <c r="B43" s="9" t="s">
        <v>73</v>
      </c>
      <c r="C43" s="8"/>
      <c r="D43" s="8"/>
      <c r="E43" s="24" t="s">
        <v>12</v>
      </c>
      <c r="F43" s="27">
        <v>400</v>
      </c>
      <c r="G43" s="25"/>
      <c r="H43" s="3">
        <f t="shared" si="0"/>
        <v>0</v>
      </c>
      <c r="I43" s="8"/>
      <c r="J43" s="3">
        <f t="shared" si="3"/>
        <v>0</v>
      </c>
      <c r="K43" s="4">
        <f t="shared" si="4"/>
        <v>0</v>
      </c>
    </row>
    <row r="44" spans="1:11">
      <c r="A44" s="2">
        <v>34</v>
      </c>
      <c r="B44" s="9" t="s">
        <v>74</v>
      </c>
      <c r="C44" s="8"/>
      <c r="D44" s="8"/>
      <c r="E44" s="24" t="s">
        <v>12</v>
      </c>
      <c r="F44" s="27">
        <v>1700</v>
      </c>
      <c r="G44" s="25"/>
      <c r="H44" s="3">
        <f t="shared" si="0"/>
        <v>0</v>
      </c>
      <c r="I44" s="8"/>
      <c r="J44" s="3">
        <f t="shared" si="3"/>
        <v>0</v>
      </c>
      <c r="K44" s="4">
        <f t="shared" si="4"/>
        <v>0</v>
      </c>
    </row>
    <row r="45" spans="1:11">
      <c r="A45" s="2">
        <v>35</v>
      </c>
      <c r="B45" s="9" t="s">
        <v>75</v>
      </c>
      <c r="C45" s="8"/>
      <c r="D45" s="8"/>
      <c r="E45" s="24" t="s">
        <v>12</v>
      </c>
      <c r="F45" s="27">
        <v>700</v>
      </c>
      <c r="G45" s="25"/>
      <c r="H45" s="3">
        <f t="shared" si="0"/>
        <v>0</v>
      </c>
      <c r="I45" s="8"/>
      <c r="J45" s="3">
        <f t="shared" si="3"/>
        <v>0</v>
      </c>
      <c r="K45" s="4">
        <f t="shared" si="4"/>
        <v>0</v>
      </c>
    </row>
    <row r="46" spans="1:11">
      <c r="A46" s="2">
        <v>36</v>
      </c>
      <c r="B46" s="9" t="s">
        <v>76</v>
      </c>
      <c r="C46" s="8"/>
      <c r="D46" s="8"/>
      <c r="E46" s="24" t="s">
        <v>12</v>
      </c>
      <c r="F46" s="27">
        <v>400</v>
      </c>
      <c r="G46" s="25"/>
      <c r="H46" s="3">
        <f t="shared" si="0"/>
        <v>0</v>
      </c>
      <c r="I46" s="8"/>
      <c r="J46" s="3">
        <f t="shared" si="3"/>
        <v>0</v>
      </c>
      <c r="K46" s="4">
        <f t="shared" si="4"/>
        <v>0</v>
      </c>
    </row>
    <row r="47" spans="1:11">
      <c r="A47" s="2">
        <v>37</v>
      </c>
      <c r="B47" s="9" t="s">
        <v>77</v>
      </c>
      <c r="C47" s="8"/>
      <c r="D47" s="8"/>
      <c r="E47" s="24" t="s">
        <v>12</v>
      </c>
      <c r="F47" s="27">
        <v>200</v>
      </c>
      <c r="G47" s="25"/>
      <c r="H47" s="3">
        <f t="shared" si="0"/>
        <v>0</v>
      </c>
      <c r="I47" s="8"/>
      <c r="J47" s="3">
        <f t="shared" si="3"/>
        <v>0</v>
      </c>
      <c r="K47" s="4">
        <f t="shared" si="4"/>
        <v>0</v>
      </c>
    </row>
    <row r="48" spans="1:11">
      <c r="A48" s="2">
        <v>38</v>
      </c>
      <c r="B48" s="9" t="s">
        <v>78</v>
      </c>
      <c r="C48" s="8"/>
      <c r="D48" s="8"/>
      <c r="E48" s="24" t="s">
        <v>12</v>
      </c>
      <c r="F48" s="27">
        <v>100</v>
      </c>
      <c r="G48" s="25"/>
      <c r="H48" s="3">
        <f t="shared" si="0"/>
        <v>0</v>
      </c>
      <c r="I48" s="8"/>
      <c r="J48" s="3">
        <f t="shared" si="3"/>
        <v>0</v>
      </c>
      <c r="K48" s="4">
        <f t="shared" si="4"/>
        <v>0</v>
      </c>
    </row>
    <row r="49" spans="1:11" ht="51">
      <c r="A49" s="2">
        <v>39</v>
      </c>
      <c r="B49" s="9" t="s">
        <v>79</v>
      </c>
      <c r="C49" s="8"/>
      <c r="D49" s="8"/>
      <c r="E49" s="24" t="s">
        <v>12</v>
      </c>
      <c r="F49" s="27">
        <v>10</v>
      </c>
      <c r="G49" s="25"/>
      <c r="H49" s="3">
        <f t="shared" si="0"/>
        <v>0</v>
      </c>
      <c r="I49" s="8"/>
      <c r="J49" s="3">
        <f t="shared" si="3"/>
        <v>0</v>
      </c>
      <c r="K49" s="4">
        <f t="shared" si="4"/>
        <v>0</v>
      </c>
    </row>
    <row r="50" spans="1:11" ht="51">
      <c r="A50" s="2">
        <v>40</v>
      </c>
      <c r="B50" s="9" t="s">
        <v>80</v>
      </c>
      <c r="C50" s="8"/>
      <c r="D50" s="8"/>
      <c r="E50" s="24" t="s">
        <v>12</v>
      </c>
      <c r="F50" s="27">
        <v>10</v>
      </c>
      <c r="G50" s="25"/>
      <c r="H50" s="3">
        <f t="shared" si="0"/>
        <v>0</v>
      </c>
      <c r="I50" s="8"/>
      <c r="J50" s="3">
        <f t="shared" si="3"/>
        <v>0</v>
      </c>
      <c r="K50" s="4">
        <f t="shared" si="4"/>
        <v>0</v>
      </c>
    </row>
    <row r="51" spans="1:11" ht="51">
      <c r="A51" s="2">
        <v>41</v>
      </c>
      <c r="B51" s="9" t="s">
        <v>81</v>
      </c>
      <c r="C51" s="8"/>
      <c r="D51" s="8"/>
      <c r="E51" s="24" t="s">
        <v>12</v>
      </c>
      <c r="F51" s="27">
        <v>10</v>
      </c>
      <c r="G51" s="25"/>
      <c r="H51" s="3">
        <f t="shared" si="0"/>
        <v>0</v>
      </c>
      <c r="I51" s="8"/>
      <c r="J51" s="3">
        <f t="shared" si="3"/>
        <v>0</v>
      </c>
      <c r="K51" s="4">
        <f t="shared" si="4"/>
        <v>0</v>
      </c>
    </row>
    <row r="52" spans="1:11" ht="63.75">
      <c r="A52" s="2">
        <v>42</v>
      </c>
      <c r="B52" s="9" t="s">
        <v>98</v>
      </c>
      <c r="C52" s="8"/>
      <c r="D52" s="8"/>
      <c r="E52" s="24" t="s">
        <v>12</v>
      </c>
      <c r="F52" s="27">
        <v>10</v>
      </c>
      <c r="G52" s="25"/>
      <c r="H52" s="3">
        <f t="shared" si="0"/>
        <v>0</v>
      </c>
      <c r="I52" s="8"/>
      <c r="J52" s="3">
        <f t="shared" si="3"/>
        <v>0</v>
      </c>
      <c r="K52" s="4">
        <f t="shared" si="4"/>
        <v>0</v>
      </c>
    </row>
    <row r="53" spans="1:11" ht="63.75">
      <c r="A53" s="2">
        <v>43</v>
      </c>
      <c r="B53" s="9" t="s">
        <v>99</v>
      </c>
      <c r="C53" s="8"/>
      <c r="D53" s="8"/>
      <c r="E53" s="24" t="s">
        <v>12</v>
      </c>
      <c r="F53" s="27">
        <v>10</v>
      </c>
      <c r="G53" s="25"/>
      <c r="H53" s="3">
        <f t="shared" si="0"/>
        <v>0</v>
      </c>
      <c r="I53" s="8"/>
      <c r="J53" s="3">
        <f t="shared" si="3"/>
        <v>0</v>
      </c>
      <c r="K53" s="4">
        <f t="shared" si="4"/>
        <v>0</v>
      </c>
    </row>
    <row r="54" spans="1:11" ht="25.5">
      <c r="A54" s="2">
        <v>44</v>
      </c>
      <c r="B54" s="9" t="s">
        <v>82</v>
      </c>
      <c r="C54" s="8"/>
      <c r="D54" s="8"/>
      <c r="E54" s="24" t="s">
        <v>12</v>
      </c>
      <c r="F54" s="27">
        <v>400</v>
      </c>
      <c r="G54" s="25"/>
      <c r="H54" s="3">
        <f t="shared" si="0"/>
        <v>0</v>
      </c>
      <c r="I54" s="8"/>
      <c r="J54" s="3">
        <f t="shared" si="3"/>
        <v>0</v>
      </c>
      <c r="K54" s="4">
        <f t="shared" si="4"/>
        <v>0</v>
      </c>
    </row>
    <row r="55" spans="1:11" ht="25.5">
      <c r="A55" s="2">
        <v>45</v>
      </c>
      <c r="B55" s="9" t="s">
        <v>83</v>
      </c>
      <c r="C55" s="8"/>
      <c r="D55" s="8"/>
      <c r="E55" s="24" t="s">
        <v>12</v>
      </c>
      <c r="F55" s="27">
        <v>600</v>
      </c>
      <c r="G55" s="25"/>
      <c r="H55" s="3">
        <f t="shared" si="0"/>
        <v>0</v>
      </c>
      <c r="I55" s="8"/>
      <c r="J55" s="3">
        <f t="shared" si="3"/>
        <v>0</v>
      </c>
      <c r="K55" s="4">
        <f t="shared" si="4"/>
        <v>0</v>
      </c>
    </row>
    <row r="56" spans="1:11" ht="25.5">
      <c r="A56" s="2">
        <v>46</v>
      </c>
      <c r="B56" s="9" t="s">
        <v>84</v>
      </c>
      <c r="C56" s="8"/>
      <c r="D56" s="8"/>
      <c r="E56" s="24" t="s">
        <v>12</v>
      </c>
      <c r="F56" s="27">
        <v>400</v>
      </c>
      <c r="G56" s="25"/>
      <c r="H56" s="3">
        <f t="shared" si="0"/>
        <v>0</v>
      </c>
      <c r="I56" s="8"/>
      <c r="J56" s="3">
        <f t="shared" si="3"/>
        <v>0</v>
      </c>
      <c r="K56" s="4">
        <f t="shared" si="4"/>
        <v>0</v>
      </c>
    </row>
    <row r="57" spans="1:11" ht="25.5">
      <c r="A57" s="2">
        <v>47</v>
      </c>
      <c r="B57" s="9" t="s">
        <v>85</v>
      </c>
      <c r="C57" s="8"/>
      <c r="D57" s="8"/>
      <c r="E57" s="24" t="s">
        <v>12</v>
      </c>
      <c r="F57" s="27">
        <v>22000</v>
      </c>
      <c r="G57" s="25"/>
      <c r="H57" s="3">
        <f t="shared" si="0"/>
        <v>0</v>
      </c>
      <c r="I57" s="8"/>
      <c r="J57" s="3">
        <f t="shared" si="3"/>
        <v>0</v>
      </c>
      <c r="K57" s="4">
        <f t="shared" si="4"/>
        <v>0</v>
      </c>
    </row>
    <row r="58" spans="1:11" ht="25.5">
      <c r="A58" s="2">
        <v>48</v>
      </c>
      <c r="B58" s="9" t="s">
        <v>86</v>
      </c>
      <c r="C58" s="8"/>
      <c r="D58" s="8"/>
      <c r="E58" s="24" t="s">
        <v>12</v>
      </c>
      <c r="F58" s="27">
        <v>18000</v>
      </c>
      <c r="G58" s="25"/>
      <c r="H58" s="3">
        <f t="shared" si="0"/>
        <v>0</v>
      </c>
      <c r="I58" s="8"/>
      <c r="J58" s="3">
        <f t="shared" si="3"/>
        <v>0</v>
      </c>
      <c r="K58" s="4">
        <f t="shared" si="4"/>
        <v>0</v>
      </c>
    </row>
    <row r="59" spans="1:11" ht="25.5">
      <c r="A59" s="2">
        <v>49</v>
      </c>
      <c r="B59" s="9" t="s">
        <v>87</v>
      </c>
      <c r="C59" s="8"/>
      <c r="D59" s="8"/>
      <c r="E59" s="24" t="s">
        <v>12</v>
      </c>
      <c r="F59" s="27">
        <v>4000</v>
      </c>
      <c r="G59" s="25"/>
      <c r="H59" s="3">
        <f t="shared" si="0"/>
        <v>0</v>
      </c>
      <c r="I59" s="8"/>
      <c r="J59" s="3">
        <f t="shared" si="3"/>
        <v>0</v>
      </c>
      <c r="K59" s="4">
        <f t="shared" si="4"/>
        <v>0</v>
      </c>
    </row>
    <row r="60" spans="1:11" ht="25.5">
      <c r="A60" s="2">
        <v>50</v>
      </c>
      <c r="B60" s="9" t="s">
        <v>88</v>
      </c>
      <c r="C60" s="8"/>
      <c r="D60" s="8"/>
      <c r="E60" s="24" t="s">
        <v>12</v>
      </c>
      <c r="F60" s="27">
        <v>1000</v>
      </c>
      <c r="G60" s="25"/>
      <c r="H60" s="3">
        <f t="shared" si="0"/>
        <v>0</v>
      </c>
      <c r="I60" s="8"/>
      <c r="J60" s="3">
        <f t="shared" si="3"/>
        <v>0</v>
      </c>
      <c r="K60" s="4">
        <f t="shared" si="4"/>
        <v>0</v>
      </c>
    </row>
    <row r="61" spans="1:11" ht="114.75">
      <c r="A61" s="2">
        <v>51</v>
      </c>
      <c r="B61" s="9" t="s">
        <v>89</v>
      </c>
      <c r="C61" s="8"/>
      <c r="D61" s="8"/>
      <c r="E61" s="24" t="s">
        <v>12</v>
      </c>
      <c r="F61" s="27">
        <v>1200</v>
      </c>
      <c r="G61" s="25"/>
      <c r="H61" s="3">
        <f t="shared" si="0"/>
        <v>0</v>
      </c>
      <c r="I61" s="8"/>
      <c r="J61" s="3">
        <f t="shared" si="3"/>
        <v>0</v>
      </c>
      <c r="K61" s="4">
        <f t="shared" si="4"/>
        <v>0</v>
      </c>
    </row>
    <row r="62" spans="1:11" ht="76.5">
      <c r="A62" s="2">
        <v>52</v>
      </c>
      <c r="B62" s="9" t="s">
        <v>90</v>
      </c>
      <c r="C62" s="8"/>
      <c r="D62" s="8"/>
      <c r="E62" s="24" t="s">
        <v>12</v>
      </c>
      <c r="F62" s="27">
        <v>1200</v>
      </c>
      <c r="G62" s="25"/>
      <c r="H62" s="3">
        <f t="shared" si="0"/>
        <v>0</v>
      </c>
      <c r="I62" s="8"/>
      <c r="J62" s="3">
        <f t="shared" si="3"/>
        <v>0</v>
      </c>
      <c r="K62" s="4">
        <f t="shared" si="4"/>
        <v>0</v>
      </c>
    </row>
    <row r="63" spans="1:11" ht="25.5">
      <c r="A63" s="2">
        <v>53</v>
      </c>
      <c r="B63" s="9" t="s">
        <v>91</v>
      </c>
      <c r="C63" s="8"/>
      <c r="D63" s="8"/>
      <c r="E63" s="24" t="s">
        <v>12</v>
      </c>
      <c r="F63" s="27">
        <v>2</v>
      </c>
      <c r="G63" s="25"/>
      <c r="H63" s="3">
        <f t="shared" si="0"/>
        <v>0</v>
      </c>
      <c r="I63" s="8"/>
      <c r="J63" s="3">
        <f t="shared" si="3"/>
        <v>0</v>
      </c>
      <c r="K63" s="4">
        <f t="shared" si="4"/>
        <v>0</v>
      </c>
    </row>
    <row r="64" spans="1:11" ht="25.5">
      <c r="A64" s="2">
        <v>54</v>
      </c>
      <c r="B64" s="9" t="s">
        <v>92</v>
      </c>
      <c r="C64" s="8"/>
      <c r="D64" s="8"/>
      <c r="E64" s="24" t="s">
        <v>12</v>
      </c>
      <c r="F64" s="27">
        <v>2</v>
      </c>
      <c r="G64" s="25"/>
      <c r="H64" s="3">
        <f t="shared" si="0"/>
        <v>0</v>
      </c>
      <c r="I64" s="8"/>
      <c r="J64" s="3">
        <f t="shared" si="3"/>
        <v>0</v>
      </c>
      <c r="K64" s="4">
        <f t="shared" si="4"/>
        <v>0</v>
      </c>
    </row>
    <row r="65" spans="1:11">
      <c r="A65" s="2">
        <v>55</v>
      </c>
      <c r="B65" s="9" t="s">
        <v>93</v>
      </c>
      <c r="C65" s="8"/>
      <c r="D65" s="8"/>
      <c r="E65" s="24" t="s">
        <v>12</v>
      </c>
      <c r="F65" s="27">
        <v>2</v>
      </c>
      <c r="G65" s="25"/>
      <c r="H65" s="3">
        <f t="shared" si="0"/>
        <v>0</v>
      </c>
      <c r="I65" s="8"/>
      <c r="J65" s="3">
        <f t="shared" si="3"/>
        <v>0</v>
      </c>
      <c r="K65" s="4">
        <f t="shared" si="4"/>
        <v>0</v>
      </c>
    </row>
    <row r="66" spans="1:11">
      <c r="A66" s="2">
        <v>56</v>
      </c>
      <c r="B66" s="9" t="s">
        <v>94</v>
      </c>
      <c r="C66" s="8"/>
      <c r="D66" s="8"/>
      <c r="E66" s="24" t="s">
        <v>12</v>
      </c>
      <c r="F66" s="27">
        <v>2</v>
      </c>
      <c r="G66" s="25"/>
      <c r="H66" s="3">
        <f t="shared" si="0"/>
        <v>0</v>
      </c>
      <c r="I66" s="8"/>
      <c r="J66" s="3">
        <f t="shared" si="3"/>
        <v>0</v>
      </c>
      <c r="K66" s="4">
        <f t="shared" si="4"/>
        <v>0</v>
      </c>
    </row>
    <row r="67" spans="1:11" ht="15" thickBot="1">
      <c r="A67" s="1"/>
      <c r="B67" s="1"/>
      <c r="C67" s="1"/>
      <c r="D67" s="1"/>
      <c r="E67" s="57" t="s">
        <v>10</v>
      </c>
      <c r="F67" s="58"/>
      <c r="G67" s="59"/>
      <c r="H67" s="5">
        <f>SUM(H11:H66)</f>
        <v>0</v>
      </c>
      <c r="I67" s="1"/>
      <c r="J67" s="1"/>
      <c r="K67" s="5">
        <f>SUM(K11:K66)</f>
        <v>0</v>
      </c>
    </row>
    <row r="68" spans="1:11" ht="240" customHeight="1">
      <c r="A68" s="61" t="s">
        <v>100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ht="40.5" customHeight="1">
      <c r="A69" s="1"/>
      <c r="B69" s="1"/>
      <c r="C69" s="1"/>
      <c r="D69" s="1"/>
      <c r="E69" s="1"/>
      <c r="F69" s="33"/>
      <c r="G69" s="1"/>
      <c r="H69" s="1"/>
      <c r="I69" s="1"/>
      <c r="J69" s="1"/>
      <c r="K69" s="1"/>
    </row>
    <row r="70" spans="1:11" ht="41.25" customHeight="1">
      <c r="A70" s="1"/>
      <c r="B70" s="1"/>
      <c r="C70" s="1"/>
      <c r="D70" s="1"/>
      <c r="E70" s="1"/>
      <c r="F70" s="33"/>
      <c r="G70" s="1"/>
      <c r="H70" s="60" t="s">
        <v>17</v>
      </c>
      <c r="I70" s="60"/>
      <c r="J70" s="60"/>
      <c r="K70" s="23"/>
    </row>
  </sheetData>
  <mergeCells count="18">
    <mergeCell ref="A1:K1"/>
    <mergeCell ref="A2:K2"/>
    <mergeCell ref="A3:K3"/>
    <mergeCell ref="A5:K5"/>
    <mergeCell ref="A6:K6"/>
    <mergeCell ref="A68:K68"/>
    <mergeCell ref="H70:J70"/>
    <mergeCell ref="F8:F9"/>
    <mergeCell ref="G8:G9"/>
    <mergeCell ref="H8:H9"/>
    <mergeCell ref="I8:J8"/>
    <mergeCell ref="K8:K9"/>
    <mergeCell ref="E67:G6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8" sqref="B8:B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115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2">
        <v>1</v>
      </c>
      <c r="B11" s="9" t="s">
        <v>194</v>
      </c>
      <c r="C11" s="8"/>
      <c r="D11" s="8"/>
      <c r="E11" s="7" t="s">
        <v>12</v>
      </c>
      <c r="F11" s="10">
        <v>300</v>
      </c>
      <c r="G11" s="8"/>
      <c r="H11" s="3">
        <f t="shared" ref="H11:H13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38.25">
      <c r="A12" s="2">
        <v>2</v>
      </c>
      <c r="B12" s="9" t="s">
        <v>195</v>
      </c>
      <c r="C12" s="8"/>
      <c r="D12" s="8"/>
      <c r="E12" s="7" t="s">
        <v>12</v>
      </c>
      <c r="F12" s="10">
        <v>10</v>
      </c>
      <c r="G12" s="8"/>
      <c r="H12" s="3">
        <f t="shared" si="0"/>
        <v>0</v>
      </c>
      <c r="I12" s="8"/>
      <c r="J12" s="3">
        <f t="shared" ref="J12:J13" si="1">+H12*I12%</f>
        <v>0</v>
      </c>
      <c r="K12" s="4">
        <f t="shared" ref="K12:K13" si="2">ROUND(H12+J12,2)</f>
        <v>0</v>
      </c>
    </row>
    <row r="13" spans="1:11" ht="38.25">
      <c r="A13" s="2">
        <v>3</v>
      </c>
      <c r="B13" s="9" t="s">
        <v>193</v>
      </c>
      <c r="C13" s="8"/>
      <c r="D13" s="8"/>
      <c r="E13" s="7" t="s">
        <v>12</v>
      </c>
      <c r="F13" s="10">
        <v>600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57" t="s">
        <v>10</v>
      </c>
      <c r="F14" s="58"/>
      <c r="G14" s="59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36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38"/>
      <c r="C16" s="1"/>
      <c r="D16" s="1"/>
      <c r="E16" s="1"/>
      <c r="F16" s="1"/>
      <c r="G16" s="1"/>
      <c r="H16" s="1"/>
      <c r="I16" s="1"/>
      <c r="J16" s="1"/>
      <c r="K16" s="1"/>
    </row>
    <row r="17" spans="1:11" ht="30" customHeight="1">
      <c r="A17" s="1"/>
      <c r="B17" s="1"/>
      <c r="C17" s="1"/>
      <c r="D17" s="1"/>
      <c r="E17" s="1"/>
      <c r="F17" s="1"/>
      <c r="G17" s="1"/>
      <c r="H17" s="60" t="s">
        <v>17</v>
      </c>
      <c r="I17" s="60"/>
      <c r="J17" s="60"/>
      <c r="K17" s="29"/>
    </row>
  </sheetData>
  <mergeCells count="17">
    <mergeCell ref="H17:J17"/>
    <mergeCell ref="F8:F9"/>
    <mergeCell ref="G8:G9"/>
    <mergeCell ref="H8:H9"/>
    <mergeCell ref="I8:J8"/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L13" sqref="L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126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40.25">
      <c r="A11" s="2">
        <v>1</v>
      </c>
      <c r="B11" s="9" t="s">
        <v>196</v>
      </c>
      <c r="C11" s="8"/>
      <c r="D11" s="8"/>
      <c r="E11" s="7" t="s">
        <v>12</v>
      </c>
      <c r="F11" s="10">
        <v>5</v>
      </c>
      <c r="G11" s="8"/>
      <c r="H11" s="3">
        <f t="shared" ref="H11:H13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89.25">
      <c r="A12" s="2">
        <v>2</v>
      </c>
      <c r="B12" s="9" t="s">
        <v>197</v>
      </c>
      <c r="C12" s="8"/>
      <c r="D12" s="8"/>
      <c r="E12" s="7" t="s">
        <v>12</v>
      </c>
      <c r="F12" s="10">
        <v>600</v>
      </c>
      <c r="G12" s="8"/>
      <c r="H12" s="3">
        <f t="shared" si="0"/>
        <v>0</v>
      </c>
      <c r="I12" s="8"/>
      <c r="J12" s="3">
        <f t="shared" ref="J12:J13" si="1">+H12*I12%</f>
        <v>0</v>
      </c>
      <c r="K12" s="4">
        <f t="shared" ref="K12:K13" si="2">ROUND(H12+J12,2)</f>
        <v>0</v>
      </c>
    </row>
    <row r="13" spans="1:11" ht="89.25">
      <c r="A13" s="2">
        <v>3</v>
      </c>
      <c r="B13" s="9" t="s">
        <v>198</v>
      </c>
      <c r="C13" s="8"/>
      <c r="D13" s="8"/>
      <c r="E13" s="7" t="s">
        <v>12</v>
      </c>
      <c r="F13" s="10">
        <v>10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57" t="s">
        <v>10</v>
      </c>
      <c r="F14" s="58"/>
      <c r="G14" s="59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36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38"/>
      <c r="C16" s="1"/>
      <c r="D16" s="1"/>
      <c r="E16" s="1"/>
      <c r="F16" s="1"/>
      <c r="G16" s="1"/>
      <c r="H16" s="1"/>
      <c r="I16" s="1"/>
      <c r="J16" s="1"/>
      <c r="K16" s="1"/>
    </row>
    <row r="17" spans="1:11" ht="30.75" customHeight="1">
      <c r="A17" s="1"/>
      <c r="B17" s="1"/>
      <c r="C17" s="1"/>
      <c r="D17" s="1"/>
      <c r="E17" s="1"/>
      <c r="F17" s="1"/>
      <c r="G17" s="1"/>
      <c r="H17" s="60" t="s">
        <v>17</v>
      </c>
      <c r="I17" s="60"/>
      <c r="J17" s="60"/>
      <c r="K17" s="29"/>
    </row>
  </sheetData>
  <mergeCells count="17">
    <mergeCell ref="H17:J17"/>
    <mergeCell ref="F8:F9"/>
    <mergeCell ref="G8:G9"/>
    <mergeCell ref="H8:H9"/>
    <mergeCell ref="I8:J8"/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C8" sqref="C8:C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128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2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51">
      <c r="A11" s="2">
        <v>1</v>
      </c>
      <c r="B11" s="9" t="s">
        <v>201</v>
      </c>
      <c r="C11" s="8"/>
      <c r="D11" s="39"/>
      <c r="E11" s="41" t="s">
        <v>199</v>
      </c>
      <c r="F11" s="40">
        <v>2</v>
      </c>
      <c r="G11" s="8"/>
      <c r="H11" s="3">
        <f t="shared" ref="H11:H32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51">
      <c r="A12" s="2">
        <v>2</v>
      </c>
      <c r="B12" s="9" t="s">
        <v>202</v>
      </c>
      <c r="C12" s="8"/>
      <c r="D12" s="39"/>
      <c r="E12" s="41" t="s">
        <v>199</v>
      </c>
      <c r="F12" s="40">
        <v>2</v>
      </c>
      <c r="G12" s="8"/>
      <c r="H12" s="3">
        <f t="shared" si="0"/>
        <v>0</v>
      </c>
      <c r="I12" s="8"/>
      <c r="J12" s="3">
        <f t="shared" ref="J12:J32" si="1">+H12*I12%</f>
        <v>0</v>
      </c>
      <c r="K12" s="4">
        <f t="shared" ref="K12:K32" si="2">ROUND(H12+J12,2)</f>
        <v>0</v>
      </c>
    </row>
    <row r="13" spans="1:11" ht="38.25">
      <c r="A13" s="2">
        <v>3</v>
      </c>
      <c r="B13" s="9" t="s">
        <v>203</v>
      </c>
      <c r="C13" s="8"/>
      <c r="D13" s="39"/>
      <c r="E13" s="41" t="s">
        <v>199</v>
      </c>
      <c r="F13" s="40">
        <v>3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8.25">
      <c r="A14" s="2">
        <v>4</v>
      </c>
      <c r="B14" s="9" t="s">
        <v>204</v>
      </c>
      <c r="C14" s="8"/>
      <c r="D14" s="39"/>
      <c r="E14" s="41" t="s">
        <v>199</v>
      </c>
      <c r="F14" s="40">
        <v>3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76.5">
      <c r="A15" s="2">
        <v>5</v>
      </c>
      <c r="B15" s="9" t="s">
        <v>205</v>
      </c>
      <c r="C15" s="8"/>
      <c r="D15" s="39"/>
      <c r="E15" s="41" t="s">
        <v>200</v>
      </c>
      <c r="F15" s="40">
        <v>2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>
      <c r="A16" s="2">
        <v>6</v>
      </c>
      <c r="B16" s="9" t="s">
        <v>206</v>
      </c>
      <c r="C16" s="8"/>
      <c r="D16" s="39"/>
      <c r="E16" s="41" t="s">
        <v>200</v>
      </c>
      <c r="F16" s="40">
        <v>2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63.75">
      <c r="A17" s="2">
        <v>7</v>
      </c>
      <c r="B17" s="9" t="s">
        <v>207</v>
      </c>
      <c r="C17" s="8"/>
      <c r="D17" s="39"/>
      <c r="E17" s="41" t="s">
        <v>200</v>
      </c>
      <c r="F17" s="40">
        <v>2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>
      <c r="A18" s="2">
        <v>8</v>
      </c>
      <c r="B18" s="9" t="s">
        <v>208</v>
      </c>
      <c r="C18" s="8"/>
      <c r="D18" s="39"/>
      <c r="E18" s="41" t="s">
        <v>200</v>
      </c>
      <c r="F18" s="40">
        <v>2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51">
      <c r="A19" s="2">
        <v>9</v>
      </c>
      <c r="B19" s="9" t="s">
        <v>209</v>
      </c>
      <c r="C19" s="8"/>
      <c r="D19" s="39"/>
      <c r="E19" s="41" t="s">
        <v>200</v>
      </c>
      <c r="F19" s="40">
        <v>2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51">
      <c r="A20" s="2">
        <v>10</v>
      </c>
      <c r="B20" s="9" t="s">
        <v>210</v>
      </c>
      <c r="C20" s="8"/>
      <c r="D20" s="39"/>
      <c r="E20" s="41" t="s">
        <v>200</v>
      </c>
      <c r="F20" s="40">
        <v>2</v>
      </c>
      <c r="G20" s="8"/>
      <c r="H20" s="3">
        <f t="shared" si="0"/>
        <v>0</v>
      </c>
      <c r="I20" s="8"/>
      <c r="J20" s="3">
        <f t="shared" si="1"/>
        <v>0</v>
      </c>
      <c r="K20" s="4">
        <f t="shared" si="2"/>
        <v>0</v>
      </c>
    </row>
    <row r="21" spans="1:11" ht="51">
      <c r="A21" s="2">
        <v>11</v>
      </c>
      <c r="B21" s="9" t="s">
        <v>211</v>
      </c>
      <c r="C21" s="8"/>
      <c r="D21" s="39"/>
      <c r="E21" s="41" t="s">
        <v>200</v>
      </c>
      <c r="F21" s="40">
        <v>50</v>
      </c>
      <c r="G21" s="8"/>
      <c r="H21" s="3">
        <f t="shared" si="0"/>
        <v>0</v>
      </c>
      <c r="I21" s="8"/>
      <c r="J21" s="3">
        <f t="shared" si="1"/>
        <v>0</v>
      </c>
      <c r="K21" s="4">
        <f t="shared" si="2"/>
        <v>0</v>
      </c>
    </row>
    <row r="22" spans="1:11" ht="51">
      <c r="A22" s="2">
        <v>12</v>
      </c>
      <c r="B22" s="9" t="s">
        <v>212</v>
      </c>
      <c r="C22" s="8"/>
      <c r="D22" s="39"/>
      <c r="E22" s="41" t="s">
        <v>200</v>
      </c>
      <c r="F22" s="40">
        <v>2</v>
      </c>
      <c r="G22" s="8"/>
      <c r="H22" s="3">
        <f t="shared" si="0"/>
        <v>0</v>
      </c>
      <c r="I22" s="8"/>
      <c r="J22" s="3">
        <f t="shared" si="1"/>
        <v>0</v>
      </c>
      <c r="K22" s="4">
        <f t="shared" si="2"/>
        <v>0</v>
      </c>
    </row>
    <row r="23" spans="1:11" ht="51">
      <c r="A23" s="2">
        <v>13</v>
      </c>
      <c r="B23" s="9" t="s">
        <v>213</v>
      </c>
      <c r="C23" s="8"/>
      <c r="D23" s="39"/>
      <c r="E23" s="41" t="s">
        <v>200</v>
      </c>
      <c r="F23" s="40">
        <v>2</v>
      </c>
      <c r="G23" s="8"/>
      <c r="H23" s="3">
        <f t="shared" si="0"/>
        <v>0</v>
      </c>
      <c r="I23" s="8"/>
      <c r="J23" s="3">
        <f t="shared" si="1"/>
        <v>0</v>
      </c>
      <c r="K23" s="4">
        <f t="shared" si="2"/>
        <v>0</v>
      </c>
    </row>
    <row r="24" spans="1:11" ht="63.75">
      <c r="A24" s="2">
        <v>14</v>
      </c>
      <c r="B24" s="9" t="s">
        <v>214</v>
      </c>
      <c r="C24" s="8"/>
      <c r="D24" s="39"/>
      <c r="E24" s="41" t="s">
        <v>200</v>
      </c>
      <c r="F24" s="40">
        <v>2</v>
      </c>
      <c r="G24" s="8"/>
      <c r="H24" s="3">
        <f t="shared" si="0"/>
        <v>0</v>
      </c>
      <c r="I24" s="8"/>
      <c r="J24" s="3">
        <f t="shared" si="1"/>
        <v>0</v>
      </c>
      <c r="K24" s="4">
        <f t="shared" si="2"/>
        <v>0</v>
      </c>
    </row>
    <row r="25" spans="1:11" ht="38.25">
      <c r="A25" s="2">
        <v>15</v>
      </c>
      <c r="B25" s="9" t="s">
        <v>215</v>
      </c>
      <c r="C25" s="8"/>
      <c r="D25" s="39"/>
      <c r="E25" s="41" t="s">
        <v>200</v>
      </c>
      <c r="F25" s="40">
        <v>1</v>
      </c>
      <c r="G25" s="8"/>
      <c r="H25" s="3">
        <f t="shared" si="0"/>
        <v>0</v>
      </c>
      <c r="I25" s="8"/>
      <c r="J25" s="3">
        <f t="shared" si="1"/>
        <v>0</v>
      </c>
      <c r="K25" s="4">
        <f t="shared" si="2"/>
        <v>0</v>
      </c>
    </row>
    <row r="26" spans="1:11" ht="38.25">
      <c r="A26" s="2">
        <v>16</v>
      </c>
      <c r="B26" s="9" t="s">
        <v>216</v>
      </c>
      <c r="C26" s="8"/>
      <c r="D26" s="39"/>
      <c r="E26" s="41" t="s">
        <v>200</v>
      </c>
      <c r="F26" s="40">
        <v>2</v>
      </c>
      <c r="G26" s="8"/>
      <c r="H26" s="3">
        <f t="shared" si="0"/>
        <v>0</v>
      </c>
      <c r="I26" s="8"/>
      <c r="J26" s="3">
        <f t="shared" si="1"/>
        <v>0</v>
      </c>
      <c r="K26" s="4">
        <f t="shared" si="2"/>
        <v>0</v>
      </c>
    </row>
    <row r="27" spans="1:11" ht="76.5">
      <c r="A27" s="2">
        <v>17</v>
      </c>
      <c r="B27" s="9" t="s">
        <v>217</v>
      </c>
      <c r="C27" s="8"/>
      <c r="D27" s="39"/>
      <c r="E27" s="41" t="s">
        <v>200</v>
      </c>
      <c r="F27" s="40">
        <v>2</v>
      </c>
      <c r="G27" s="8"/>
      <c r="H27" s="3">
        <f t="shared" si="0"/>
        <v>0</v>
      </c>
      <c r="I27" s="8"/>
      <c r="J27" s="3">
        <f t="shared" si="1"/>
        <v>0</v>
      </c>
      <c r="K27" s="4">
        <f t="shared" si="2"/>
        <v>0</v>
      </c>
    </row>
    <row r="28" spans="1:11" ht="38.25">
      <c r="A28" s="2">
        <v>18</v>
      </c>
      <c r="B28" s="9" t="s">
        <v>218</v>
      </c>
      <c r="C28" s="8"/>
      <c r="D28" s="39"/>
      <c r="E28" s="41" t="s">
        <v>200</v>
      </c>
      <c r="F28" s="40">
        <v>2</v>
      </c>
      <c r="G28" s="8"/>
      <c r="H28" s="3">
        <f t="shared" si="0"/>
        <v>0</v>
      </c>
      <c r="I28" s="8"/>
      <c r="J28" s="3">
        <f t="shared" si="1"/>
        <v>0</v>
      </c>
      <c r="K28" s="4">
        <f t="shared" si="2"/>
        <v>0</v>
      </c>
    </row>
    <row r="29" spans="1:11" ht="63.75">
      <c r="A29" s="2">
        <v>19</v>
      </c>
      <c r="B29" s="9" t="s">
        <v>219</v>
      </c>
      <c r="C29" s="8"/>
      <c r="D29" s="39"/>
      <c r="E29" s="41" t="s">
        <v>200</v>
      </c>
      <c r="F29" s="40">
        <v>2</v>
      </c>
      <c r="G29" s="8"/>
      <c r="H29" s="3">
        <f t="shared" si="0"/>
        <v>0</v>
      </c>
      <c r="I29" s="8"/>
      <c r="J29" s="3">
        <f t="shared" si="1"/>
        <v>0</v>
      </c>
      <c r="K29" s="4">
        <f t="shared" si="2"/>
        <v>0</v>
      </c>
    </row>
    <row r="30" spans="1:11" ht="76.5">
      <c r="A30" s="2">
        <v>20</v>
      </c>
      <c r="B30" s="9" t="s">
        <v>220</v>
      </c>
      <c r="C30" s="8"/>
      <c r="D30" s="39"/>
      <c r="E30" s="41" t="s">
        <v>200</v>
      </c>
      <c r="F30" s="40">
        <v>4</v>
      </c>
      <c r="G30" s="8"/>
      <c r="H30" s="3">
        <f t="shared" si="0"/>
        <v>0</v>
      </c>
      <c r="I30" s="8"/>
      <c r="J30" s="3">
        <f t="shared" si="1"/>
        <v>0</v>
      </c>
      <c r="K30" s="4">
        <f t="shared" si="2"/>
        <v>0</v>
      </c>
    </row>
    <row r="31" spans="1:11" ht="63.75">
      <c r="A31" s="2">
        <v>21</v>
      </c>
      <c r="B31" s="9" t="s">
        <v>221</v>
      </c>
      <c r="C31" s="8"/>
      <c r="D31" s="39"/>
      <c r="E31" s="41" t="s">
        <v>200</v>
      </c>
      <c r="F31" s="40">
        <v>4</v>
      </c>
      <c r="G31" s="8"/>
      <c r="H31" s="3">
        <f t="shared" si="0"/>
        <v>0</v>
      </c>
      <c r="I31" s="8"/>
      <c r="J31" s="3">
        <f t="shared" si="1"/>
        <v>0</v>
      </c>
      <c r="K31" s="4">
        <f t="shared" si="2"/>
        <v>0</v>
      </c>
    </row>
    <row r="32" spans="1:11" ht="63.75">
      <c r="A32" s="2">
        <v>22</v>
      </c>
      <c r="B32" s="9" t="s">
        <v>222</v>
      </c>
      <c r="C32" s="8"/>
      <c r="D32" s="39"/>
      <c r="E32" s="41" t="s">
        <v>200</v>
      </c>
      <c r="F32" s="40">
        <v>1</v>
      </c>
      <c r="G32" s="8"/>
      <c r="H32" s="3">
        <f t="shared" si="0"/>
        <v>0</v>
      </c>
      <c r="I32" s="8"/>
      <c r="J32" s="3">
        <f t="shared" si="1"/>
        <v>0</v>
      </c>
      <c r="K32" s="4">
        <f t="shared" si="2"/>
        <v>0</v>
      </c>
    </row>
    <row r="33" spans="1:11" ht="15" thickBot="1">
      <c r="A33" s="1"/>
      <c r="B33" s="1"/>
      <c r="C33" s="1"/>
      <c r="D33" s="1"/>
      <c r="E33" s="57" t="s">
        <v>10</v>
      </c>
      <c r="F33" s="58"/>
      <c r="G33" s="59"/>
      <c r="H33" s="5">
        <f>SUM(H11:H32)</f>
        <v>0</v>
      </c>
      <c r="I33" s="1"/>
      <c r="J33" s="1"/>
      <c r="K33" s="5">
        <f>SUM(K11:K32)</f>
        <v>0</v>
      </c>
    </row>
    <row r="34" spans="1:11">
      <c r="A34" s="1"/>
      <c r="B34" s="36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38"/>
      <c r="C35" s="1"/>
      <c r="D35" s="1"/>
      <c r="E35" s="1"/>
      <c r="F35" s="1"/>
      <c r="G35" s="1"/>
      <c r="H35" s="1"/>
      <c r="I35" s="1"/>
      <c r="J35" s="1"/>
      <c r="K35" s="1"/>
    </row>
    <row r="36" spans="1:11" ht="33.75" customHeight="1">
      <c r="A36" s="1"/>
      <c r="B36" s="1"/>
      <c r="C36" s="1"/>
      <c r="D36" s="1"/>
      <c r="E36" s="1"/>
      <c r="F36" s="1"/>
      <c r="G36" s="1"/>
      <c r="H36" s="60" t="s">
        <v>17</v>
      </c>
      <c r="I36" s="60"/>
      <c r="J36" s="60"/>
      <c r="K36" s="29"/>
    </row>
  </sheetData>
  <mergeCells count="17">
    <mergeCell ref="H36:J36"/>
    <mergeCell ref="F8:F9"/>
    <mergeCell ref="G8:G9"/>
    <mergeCell ref="H8:H9"/>
    <mergeCell ref="I8:J8"/>
    <mergeCell ref="K8:K9"/>
    <mergeCell ref="E33:G3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4" workbookViewId="0">
      <selection activeCell="B24" sqref="B2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129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>
      <c r="A11" s="2">
        <v>1</v>
      </c>
      <c r="B11" s="9" t="s">
        <v>223</v>
      </c>
      <c r="C11" s="8"/>
      <c r="D11" s="8"/>
      <c r="E11" s="7" t="s">
        <v>12</v>
      </c>
      <c r="F11" s="10">
        <v>6</v>
      </c>
      <c r="G11" s="8"/>
      <c r="H11" s="3">
        <f t="shared" ref="H11:H22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25.5">
      <c r="A12" s="2">
        <v>2</v>
      </c>
      <c r="B12" s="9" t="s">
        <v>224</v>
      </c>
      <c r="C12" s="8"/>
      <c r="D12" s="8"/>
      <c r="E12" s="7" t="s">
        <v>12</v>
      </c>
      <c r="F12" s="10">
        <v>2</v>
      </c>
      <c r="G12" s="8"/>
      <c r="H12" s="3">
        <f t="shared" si="0"/>
        <v>0</v>
      </c>
      <c r="I12" s="8"/>
      <c r="J12" s="3">
        <f t="shared" ref="J12:J22" si="1">+H12*I12%</f>
        <v>0</v>
      </c>
      <c r="K12" s="4">
        <f t="shared" ref="K12:K22" si="2">ROUND(H12+J12,2)</f>
        <v>0</v>
      </c>
    </row>
    <row r="13" spans="1:11" ht="25.5">
      <c r="A13" s="2">
        <v>3</v>
      </c>
      <c r="B13" s="9" t="s">
        <v>225</v>
      </c>
      <c r="C13" s="8"/>
      <c r="D13" s="8"/>
      <c r="E13" s="7" t="s">
        <v>12</v>
      </c>
      <c r="F13" s="10">
        <v>2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8.25">
      <c r="A14" s="2">
        <v>4</v>
      </c>
      <c r="B14" s="9" t="s">
        <v>226</v>
      </c>
      <c r="C14" s="8"/>
      <c r="D14" s="8"/>
      <c r="E14" s="7" t="s">
        <v>12</v>
      </c>
      <c r="F14" s="10">
        <v>3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5</v>
      </c>
      <c r="B15" s="9" t="s">
        <v>227</v>
      </c>
      <c r="C15" s="8"/>
      <c r="D15" s="8"/>
      <c r="E15" s="7" t="s">
        <v>12</v>
      </c>
      <c r="F15" s="10">
        <v>3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38.25">
      <c r="A16" s="2">
        <v>6</v>
      </c>
      <c r="B16" s="9" t="s">
        <v>228</v>
      </c>
      <c r="C16" s="8"/>
      <c r="D16" s="8"/>
      <c r="E16" s="7" t="s">
        <v>12</v>
      </c>
      <c r="F16" s="10">
        <v>2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38.25">
      <c r="A17" s="2">
        <v>7</v>
      </c>
      <c r="B17" s="9" t="s">
        <v>229</v>
      </c>
      <c r="C17" s="8"/>
      <c r="D17" s="8"/>
      <c r="E17" s="7" t="s">
        <v>12</v>
      </c>
      <c r="F17" s="10">
        <v>2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25.5">
      <c r="A18" s="2">
        <v>8</v>
      </c>
      <c r="B18" s="9" t="s">
        <v>230</v>
      </c>
      <c r="C18" s="8"/>
      <c r="D18" s="8"/>
      <c r="E18" s="7" t="s">
        <v>12</v>
      </c>
      <c r="F18" s="10">
        <v>1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51">
      <c r="A19" s="2">
        <v>9</v>
      </c>
      <c r="B19" s="9" t="s">
        <v>231</v>
      </c>
      <c r="C19" s="8"/>
      <c r="D19" s="8"/>
      <c r="E19" s="7" t="s">
        <v>16</v>
      </c>
      <c r="F19" s="10">
        <v>8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51">
      <c r="A20" s="2">
        <v>10</v>
      </c>
      <c r="B20" s="9" t="s">
        <v>232</v>
      </c>
      <c r="C20" s="8"/>
      <c r="D20" s="8"/>
      <c r="E20" s="7" t="s">
        <v>16</v>
      </c>
      <c r="F20" s="10">
        <v>10</v>
      </c>
      <c r="G20" s="8"/>
      <c r="H20" s="3">
        <f t="shared" si="0"/>
        <v>0</v>
      </c>
      <c r="I20" s="8"/>
      <c r="J20" s="3">
        <f t="shared" si="1"/>
        <v>0</v>
      </c>
      <c r="K20" s="4">
        <f t="shared" si="2"/>
        <v>0</v>
      </c>
    </row>
    <row r="21" spans="1:11" ht="38.25">
      <c r="A21" s="2">
        <v>11</v>
      </c>
      <c r="B21" s="9" t="s">
        <v>233</v>
      </c>
      <c r="C21" s="8"/>
      <c r="D21" s="8"/>
      <c r="E21" s="7" t="s">
        <v>12</v>
      </c>
      <c r="F21" s="10">
        <v>5</v>
      </c>
      <c r="G21" s="8"/>
      <c r="H21" s="3">
        <f t="shared" si="0"/>
        <v>0</v>
      </c>
      <c r="I21" s="8"/>
      <c r="J21" s="3">
        <f t="shared" si="1"/>
        <v>0</v>
      </c>
      <c r="K21" s="4">
        <f t="shared" si="2"/>
        <v>0</v>
      </c>
    </row>
    <row r="22" spans="1:11" ht="25.5">
      <c r="A22" s="2">
        <v>12</v>
      </c>
      <c r="B22" s="9" t="s">
        <v>234</v>
      </c>
      <c r="C22" s="8"/>
      <c r="D22" s="8"/>
      <c r="E22" s="7" t="s">
        <v>12</v>
      </c>
      <c r="F22" s="10">
        <v>1</v>
      </c>
      <c r="G22" s="8"/>
      <c r="H22" s="3">
        <f t="shared" si="0"/>
        <v>0</v>
      </c>
      <c r="I22" s="8"/>
      <c r="J22" s="3">
        <f t="shared" si="1"/>
        <v>0</v>
      </c>
      <c r="K22" s="4">
        <f t="shared" si="2"/>
        <v>0</v>
      </c>
    </row>
    <row r="23" spans="1:11" ht="15" thickBot="1">
      <c r="A23" s="1"/>
      <c r="B23" s="1"/>
      <c r="C23" s="1"/>
      <c r="D23" s="1"/>
      <c r="E23" s="57" t="s">
        <v>10</v>
      </c>
      <c r="F23" s="58"/>
      <c r="G23" s="59"/>
      <c r="H23" s="5">
        <f>SUM(H11:H22)</f>
        <v>0</v>
      </c>
      <c r="I23" s="1"/>
      <c r="J23" s="1"/>
      <c r="K23" s="5">
        <f>SUM(K11:K22)</f>
        <v>0</v>
      </c>
    </row>
    <row r="24" spans="1:11" ht="38.25">
      <c r="A24" s="1"/>
      <c r="B24" s="36" t="s">
        <v>235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38"/>
      <c r="C25" s="1"/>
      <c r="D25" s="1"/>
      <c r="E25" s="1"/>
      <c r="F25" s="1"/>
      <c r="G25" s="1"/>
      <c r="H25" s="1"/>
      <c r="I25" s="1"/>
      <c r="J25" s="1"/>
      <c r="K25" s="1"/>
    </row>
    <row r="26" spans="1:11" ht="33" customHeight="1">
      <c r="A26" s="1"/>
      <c r="B26" s="1"/>
      <c r="C26" s="1"/>
      <c r="D26" s="1"/>
      <c r="E26" s="1"/>
      <c r="F26" s="1"/>
      <c r="G26" s="1"/>
      <c r="H26" s="60" t="s">
        <v>17</v>
      </c>
      <c r="I26" s="60"/>
      <c r="J26" s="60"/>
      <c r="K26" s="29"/>
    </row>
  </sheetData>
  <mergeCells count="17">
    <mergeCell ref="H26:J26"/>
    <mergeCell ref="F8:F9"/>
    <mergeCell ref="G8:G9"/>
    <mergeCell ref="H8:H9"/>
    <mergeCell ref="I8:J8"/>
    <mergeCell ref="K8:K9"/>
    <mergeCell ref="E23:G2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B11" sqref="B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3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130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27.5">
      <c r="A11" s="2">
        <v>1</v>
      </c>
      <c r="B11" s="9" t="s">
        <v>236</v>
      </c>
      <c r="C11" s="8"/>
      <c r="D11" s="8"/>
      <c r="E11" s="7" t="s">
        <v>12</v>
      </c>
      <c r="F11" s="10">
        <v>15</v>
      </c>
      <c r="G11" s="8"/>
      <c r="H11" s="3">
        <f t="shared" ref="H11:H2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27.5">
      <c r="A12" s="2">
        <v>2</v>
      </c>
      <c r="B12" s="9" t="s">
        <v>237</v>
      </c>
      <c r="C12" s="8"/>
      <c r="D12" s="8"/>
      <c r="E12" s="7" t="s">
        <v>12</v>
      </c>
      <c r="F12" s="10">
        <v>15</v>
      </c>
      <c r="G12" s="8"/>
      <c r="H12" s="3">
        <f t="shared" si="0"/>
        <v>0</v>
      </c>
      <c r="I12" s="8"/>
      <c r="J12" s="3">
        <f t="shared" ref="J12:J21" si="1">+H12*I12%</f>
        <v>0</v>
      </c>
      <c r="K12" s="4">
        <f t="shared" ref="K12:K21" si="2">ROUND(H12+J12,2)</f>
        <v>0</v>
      </c>
    </row>
    <row r="13" spans="1:11" ht="38.25">
      <c r="A13" s="2">
        <v>3</v>
      </c>
      <c r="B13" s="9" t="s">
        <v>238</v>
      </c>
      <c r="C13" s="8"/>
      <c r="D13" s="8"/>
      <c r="E13" s="7" t="s">
        <v>12</v>
      </c>
      <c r="F13" s="10">
        <v>1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8.25">
      <c r="A14" s="2">
        <v>4</v>
      </c>
      <c r="B14" s="9" t="s">
        <v>239</v>
      </c>
      <c r="C14" s="8"/>
      <c r="D14" s="8"/>
      <c r="E14" s="7" t="s">
        <v>12</v>
      </c>
      <c r="F14" s="10">
        <v>1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165.75">
      <c r="A15" s="2">
        <v>5</v>
      </c>
      <c r="B15" s="9" t="s">
        <v>240</v>
      </c>
      <c r="C15" s="8"/>
      <c r="D15" s="8"/>
      <c r="E15" s="7" t="s">
        <v>12</v>
      </c>
      <c r="F15" s="10">
        <v>2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89.25">
      <c r="A16" s="2">
        <v>6</v>
      </c>
      <c r="B16" s="9" t="s">
        <v>241</v>
      </c>
      <c r="C16" s="8"/>
      <c r="D16" s="8"/>
      <c r="E16" s="7" t="s">
        <v>12</v>
      </c>
      <c r="F16" s="10">
        <v>2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51">
      <c r="A17" s="2">
        <v>7</v>
      </c>
      <c r="B17" s="9" t="s">
        <v>242</v>
      </c>
      <c r="C17" s="8"/>
      <c r="D17" s="8"/>
      <c r="E17" s="7" t="s">
        <v>12</v>
      </c>
      <c r="F17" s="10">
        <v>4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89.25">
      <c r="A18" s="2">
        <v>8</v>
      </c>
      <c r="B18" s="9" t="s">
        <v>243</v>
      </c>
      <c r="C18" s="8"/>
      <c r="D18" s="8"/>
      <c r="E18" s="7" t="s">
        <v>12</v>
      </c>
      <c r="F18" s="10">
        <v>4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38.25">
      <c r="A19" s="2">
        <v>9</v>
      </c>
      <c r="B19" s="9" t="s">
        <v>244</v>
      </c>
      <c r="C19" s="8"/>
      <c r="D19" s="8"/>
      <c r="E19" s="7" t="s">
        <v>12</v>
      </c>
      <c r="F19" s="10">
        <v>20</v>
      </c>
      <c r="G19" s="8"/>
      <c r="H19" s="3">
        <f t="shared" si="0"/>
        <v>0</v>
      </c>
      <c r="I19" s="8"/>
      <c r="J19" s="3">
        <f t="shared" si="1"/>
        <v>0</v>
      </c>
      <c r="K19" s="4">
        <f t="shared" si="2"/>
        <v>0</v>
      </c>
    </row>
    <row r="20" spans="1:11" ht="102">
      <c r="A20" s="2">
        <v>10</v>
      </c>
      <c r="B20" s="9" t="s">
        <v>245</v>
      </c>
      <c r="C20" s="8"/>
      <c r="D20" s="8"/>
      <c r="E20" s="7" t="s">
        <v>16</v>
      </c>
      <c r="F20" s="10">
        <v>5</v>
      </c>
      <c r="G20" s="8"/>
      <c r="H20" s="3">
        <f t="shared" si="0"/>
        <v>0</v>
      </c>
      <c r="I20" s="8"/>
      <c r="J20" s="3">
        <f t="shared" si="1"/>
        <v>0</v>
      </c>
      <c r="K20" s="4">
        <f t="shared" si="2"/>
        <v>0</v>
      </c>
    </row>
    <row r="21" spans="1:11" ht="89.25">
      <c r="A21" s="2">
        <v>11</v>
      </c>
      <c r="B21" s="9" t="s">
        <v>246</v>
      </c>
      <c r="C21" s="8"/>
      <c r="D21" s="8"/>
      <c r="E21" s="7" t="s">
        <v>16</v>
      </c>
      <c r="F21" s="10">
        <v>1</v>
      </c>
      <c r="G21" s="8"/>
      <c r="H21" s="3">
        <f t="shared" si="0"/>
        <v>0</v>
      </c>
      <c r="I21" s="8"/>
      <c r="J21" s="3">
        <f t="shared" si="1"/>
        <v>0</v>
      </c>
      <c r="K21" s="4">
        <f t="shared" si="2"/>
        <v>0</v>
      </c>
    </row>
    <row r="22" spans="1:11" ht="15" thickBot="1">
      <c r="A22" s="1"/>
      <c r="B22" s="1"/>
      <c r="C22" s="1"/>
      <c r="D22" s="1"/>
      <c r="E22" s="57" t="s">
        <v>10</v>
      </c>
      <c r="F22" s="58"/>
      <c r="G22" s="59"/>
      <c r="H22" s="5">
        <f>SUM(H11:H21)</f>
        <v>0</v>
      </c>
      <c r="I22" s="1"/>
      <c r="J22" s="1"/>
      <c r="K22" s="5">
        <f>SUM(K11:K21)</f>
        <v>0</v>
      </c>
    </row>
    <row r="23" spans="1:11">
      <c r="A23" s="1"/>
      <c r="B23" s="36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38"/>
      <c r="C24" s="1"/>
      <c r="D24" s="1"/>
      <c r="E24" s="1"/>
      <c r="F24" s="1"/>
      <c r="G24" s="1"/>
      <c r="H24" s="1"/>
      <c r="I24" s="1"/>
      <c r="J24" s="1"/>
      <c r="K24" s="1"/>
    </row>
    <row r="25" spans="1:11" ht="33" customHeight="1">
      <c r="A25" s="1"/>
      <c r="B25" s="1"/>
      <c r="C25" s="1"/>
      <c r="D25" s="1"/>
      <c r="E25" s="1"/>
      <c r="F25" s="1"/>
      <c r="G25" s="1"/>
      <c r="H25" s="60" t="s">
        <v>17</v>
      </c>
      <c r="I25" s="60"/>
      <c r="J25" s="60"/>
      <c r="K25" s="29"/>
    </row>
  </sheetData>
  <mergeCells count="17">
    <mergeCell ref="H25:J25"/>
    <mergeCell ref="F8:F9"/>
    <mergeCell ref="G8:G9"/>
    <mergeCell ref="H8:H9"/>
    <mergeCell ref="I8:J8"/>
    <mergeCell ref="K8:K9"/>
    <mergeCell ref="E22:G2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C12" sqref="C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139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27.5">
      <c r="A11" s="2">
        <v>1</v>
      </c>
      <c r="B11" s="9" t="s">
        <v>247</v>
      </c>
      <c r="C11" s="8"/>
      <c r="D11" s="8"/>
      <c r="E11" s="7" t="s">
        <v>12</v>
      </c>
      <c r="F11" s="10">
        <v>10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36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38"/>
      <c r="C14" s="1"/>
      <c r="D14" s="1"/>
      <c r="E14" s="1"/>
      <c r="F14" s="1"/>
      <c r="G14" s="1"/>
      <c r="H14" s="1"/>
      <c r="I14" s="1"/>
      <c r="J14" s="1"/>
      <c r="K14" s="1"/>
    </row>
    <row r="15" spans="1:11" ht="30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9"/>
    </row>
  </sheetData>
  <mergeCells count="17">
    <mergeCell ref="H15:J15"/>
    <mergeCell ref="F8:F9"/>
    <mergeCell ref="G8:G9"/>
    <mergeCell ref="H8:H9"/>
    <mergeCell ref="I8:J8"/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C26" sqref="C2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9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140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28" t="s">
        <v>11</v>
      </c>
      <c r="J9" s="28" t="s">
        <v>8</v>
      </c>
      <c r="K9" s="48"/>
    </row>
    <row r="10" spans="1:11">
      <c r="A10" s="31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89.25">
      <c r="A11" s="2">
        <v>1</v>
      </c>
      <c r="B11" s="9" t="s">
        <v>248</v>
      </c>
      <c r="C11" s="8"/>
      <c r="D11" s="8"/>
      <c r="E11" s="7" t="s">
        <v>12</v>
      </c>
      <c r="F11" s="10">
        <v>1800</v>
      </c>
      <c r="G11" s="8"/>
      <c r="H11" s="3">
        <f t="shared" ref="H11:H13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63.75">
      <c r="A12" s="2">
        <v>2</v>
      </c>
      <c r="B12" s="9" t="s">
        <v>249</v>
      </c>
      <c r="C12" s="8"/>
      <c r="D12" s="8"/>
      <c r="E12" s="7" t="s">
        <v>12</v>
      </c>
      <c r="F12" s="10">
        <v>300</v>
      </c>
      <c r="G12" s="8"/>
      <c r="H12" s="3">
        <f t="shared" si="0"/>
        <v>0</v>
      </c>
      <c r="I12" s="8"/>
      <c r="J12" s="3">
        <f t="shared" ref="J12:J13" si="1">+H12*I12%</f>
        <v>0</v>
      </c>
      <c r="K12" s="4">
        <f t="shared" ref="K12:K13" si="2">ROUND(H12+J12,2)</f>
        <v>0</v>
      </c>
    </row>
    <row r="13" spans="1:11" ht="63.75">
      <c r="A13" s="2">
        <v>3</v>
      </c>
      <c r="B13" s="9" t="s">
        <v>250</v>
      </c>
      <c r="C13" s="8"/>
      <c r="D13" s="8"/>
      <c r="E13" s="7" t="s">
        <v>12</v>
      </c>
      <c r="F13" s="10">
        <v>350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15" thickBot="1">
      <c r="A14" s="1"/>
      <c r="B14" s="1"/>
      <c r="C14" s="1"/>
      <c r="D14" s="1"/>
      <c r="E14" s="57" t="s">
        <v>10</v>
      </c>
      <c r="F14" s="58"/>
      <c r="G14" s="59"/>
      <c r="H14" s="5">
        <f>SUM(H11:H13)</f>
        <v>0</v>
      </c>
      <c r="I14" s="1"/>
      <c r="J14" s="1"/>
      <c r="K14" s="5">
        <f>SUM(K11:K13)</f>
        <v>0</v>
      </c>
    </row>
    <row r="15" spans="1:11">
      <c r="A15" s="1"/>
      <c r="B15" s="36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38"/>
      <c r="C16" s="1"/>
      <c r="D16" s="1"/>
      <c r="E16" s="1"/>
      <c r="F16" s="1"/>
      <c r="G16" s="1"/>
      <c r="H16" s="1"/>
      <c r="I16" s="1"/>
      <c r="J16" s="1"/>
      <c r="K16" s="1"/>
    </row>
    <row r="17" spans="1:11" ht="33" customHeight="1">
      <c r="A17" s="1"/>
      <c r="B17" s="1"/>
      <c r="C17" s="1"/>
      <c r="D17" s="1"/>
      <c r="E17" s="1"/>
      <c r="F17" s="1"/>
      <c r="G17" s="1"/>
      <c r="H17" s="60" t="s">
        <v>17</v>
      </c>
      <c r="I17" s="60"/>
      <c r="J17" s="60"/>
      <c r="K17" s="29"/>
    </row>
  </sheetData>
  <mergeCells count="17">
    <mergeCell ref="H17:J17"/>
    <mergeCell ref="F8:F9"/>
    <mergeCell ref="G8:G9"/>
    <mergeCell ref="H8:H9"/>
    <mergeCell ref="I8:J8"/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C11" sqref="C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1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89.25">
      <c r="A11" s="2">
        <v>1</v>
      </c>
      <c r="B11" s="9" t="s">
        <v>102</v>
      </c>
      <c r="C11" s="8"/>
      <c r="D11" s="8"/>
      <c r="E11" s="7" t="s">
        <v>12</v>
      </c>
      <c r="F11" s="10">
        <v>500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7.5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B26" sqref="B2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.7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76.5">
      <c r="A11" s="2">
        <v>1</v>
      </c>
      <c r="B11" s="9" t="s">
        <v>106</v>
      </c>
      <c r="C11" s="8"/>
      <c r="D11" s="8"/>
      <c r="E11" s="7" t="s">
        <v>16</v>
      </c>
      <c r="F11" s="10">
        <v>300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D33" sqref="D3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9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38.25">
      <c r="A11" s="2">
        <v>1</v>
      </c>
      <c r="B11" s="9" t="s">
        <v>109</v>
      </c>
      <c r="C11" s="8"/>
      <c r="D11" s="8"/>
      <c r="E11" s="7" t="s">
        <v>16</v>
      </c>
      <c r="F11" s="10">
        <v>16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1.5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G22" sqref="G2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7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24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113</v>
      </c>
      <c r="C11" s="8"/>
      <c r="D11" s="8"/>
      <c r="E11" s="7" t="s">
        <v>16</v>
      </c>
      <c r="F11" s="10">
        <v>20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9.25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B13" sqref="B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9.2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41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40.25">
      <c r="A11" s="2">
        <v>1</v>
      </c>
      <c r="B11" s="9" t="s">
        <v>112</v>
      </c>
      <c r="C11" s="8"/>
      <c r="D11" s="8"/>
      <c r="E11" s="7" t="s">
        <v>16</v>
      </c>
      <c r="F11" s="10">
        <v>50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3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B11" sqref="B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04">
      <c r="A11" s="2">
        <v>1</v>
      </c>
      <c r="B11" s="9" t="s">
        <v>116</v>
      </c>
      <c r="C11" s="8"/>
      <c r="D11" s="8"/>
      <c r="E11" s="7" t="s">
        <v>12</v>
      </c>
      <c r="F11" s="10">
        <v>80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57" t="s">
        <v>10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6" customHeight="1">
      <c r="A15" s="1"/>
      <c r="B15" s="1"/>
      <c r="C15" s="1"/>
      <c r="D15" s="1"/>
      <c r="E15" s="1"/>
      <c r="F15" s="1"/>
      <c r="G15" s="1"/>
      <c r="H15" s="60" t="s">
        <v>17</v>
      </c>
      <c r="I15" s="60"/>
      <c r="J15" s="60"/>
      <c r="K15" s="2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H21" sqref="H2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1.5" customHeight="1">
      <c r="A3" s="52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49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6" t="s">
        <v>1</v>
      </c>
      <c r="B8" s="46" t="s">
        <v>2</v>
      </c>
      <c r="C8" s="48" t="s">
        <v>22</v>
      </c>
      <c r="D8" s="48" t="s">
        <v>21</v>
      </c>
      <c r="E8" s="46" t="s">
        <v>3</v>
      </c>
      <c r="F8" s="46" t="s">
        <v>4</v>
      </c>
      <c r="G8" s="48" t="s">
        <v>5</v>
      </c>
      <c r="H8" s="48" t="s">
        <v>6</v>
      </c>
      <c r="I8" s="48" t="s">
        <v>7</v>
      </c>
      <c r="J8" s="56"/>
      <c r="K8" s="48" t="s">
        <v>9</v>
      </c>
    </row>
    <row r="9" spans="1:11" ht="25.5">
      <c r="A9" s="47"/>
      <c r="B9" s="47"/>
      <c r="C9" s="47"/>
      <c r="D9" s="48"/>
      <c r="E9" s="47"/>
      <c r="F9" s="47"/>
      <c r="G9" s="47"/>
      <c r="H9" s="47"/>
      <c r="I9" s="19" t="s">
        <v>11</v>
      </c>
      <c r="J9" s="19" t="s">
        <v>8</v>
      </c>
      <c r="K9" s="48"/>
    </row>
    <row r="10" spans="1:11">
      <c r="A10" s="18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117</v>
      </c>
      <c r="C11" s="8"/>
      <c r="D11" s="8"/>
      <c r="E11" s="7" t="s">
        <v>12</v>
      </c>
      <c r="F11" s="10">
        <v>10</v>
      </c>
      <c r="G11" s="8"/>
      <c r="H11" s="3">
        <f t="shared" ref="H11:H18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25.5">
      <c r="A12" s="2">
        <v>2</v>
      </c>
      <c r="B12" s="9" t="s">
        <v>118</v>
      </c>
      <c r="C12" s="8"/>
      <c r="D12" s="8"/>
      <c r="E12" s="7" t="s">
        <v>12</v>
      </c>
      <c r="F12" s="10">
        <v>20</v>
      </c>
      <c r="G12" s="8"/>
      <c r="H12" s="3">
        <f t="shared" si="0"/>
        <v>0</v>
      </c>
      <c r="I12" s="8"/>
      <c r="J12" s="3">
        <f t="shared" ref="J12:J18" si="1">+H12*I12%</f>
        <v>0</v>
      </c>
      <c r="K12" s="4">
        <f t="shared" ref="K12:K18" si="2">ROUND(H12+J12,2)</f>
        <v>0</v>
      </c>
    </row>
    <row r="13" spans="1:11" ht="25.5">
      <c r="A13" s="2">
        <v>3</v>
      </c>
      <c r="B13" s="9" t="s">
        <v>119</v>
      </c>
      <c r="C13" s="8"/>
      <c r="D13" s="8"/>
      <c r="E13" s="7" t="s">
        <v>12</v>
      </c>
      <c r="F13" s="10">
        <v>150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25.5">
      <c r="A14" s="2">
        <v>4</v>
      </c>
      <c r="B14" s="9" t="s">
        <v>120</v>
      </c>
      <c r="C14" s="8"/>
      <c r="D14" s="8"/>
      <c r="E14" s="7" t="s">
        <v>12</v>
      </c>
      <c r="F14" s="10">
        <v>20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5</v>
      </c>
      <c r="B15" s="9" t="s">
        <v>121</v>
      </c>
      <c r="C15" s="8"/>
      <c r="D15" s="8"/>
      <c r="E15" s="7" t="s">
        <v>12</v>
      </c>
      <c r="F15" s="10">
        <v>200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 ht="25.5">
      <c r="A16" s="2">
        <v>6</v>
      </c>
      <c r="B16" s="9" t="s">
        <v>122</v>
      </c>
      <c r="C16" s="8"/>
      <c r="D16" s="8"/>
      <c r="E16" s="7" t="s">
        <v>12</v>
      </c>
      <c r="F16" s="10">
        <v>20</v>
      </c>
      <c r="G16" s="8"/>
      <c r="H16" s="3">
        <f t="shared" si="0"/>
        <v>0</v>
      </c>
      <c r="I16" s="8"/>
      <c r="J16" s="3">
        <f t="shared" si="1"/>
        <v>0</v>
      </c>
      <c r="K16" s="4">
        <f t="shared" si="2"/>
        <v>0</v>
      </c>
    </row>
    <row r="17" spans="1:11" ht="25.5">
      <c r="A17" s="2">
        <v>7</v>
      </c>
      <c r="B17" s="9" t="s">
        <v>123</v>
      </c>
      <c r="C17" s="8"/>
      <c r="D17" s="8"/>
      <c r="E17" s="7" t="s">
        <v>12</v>
      </c>
      <c r="F17" s="10">
        <v>100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51">
      <c r="A18" s="2">
        <v>8</v>
      </c>
      <c r="B18" s="9" t="s">
        <v>124</v>
      </c>
      <c r="C18" s="8"/>
      <c r="D18" s="8"/>
      <c r="E18" s="7" t="s">
        <v>12</v>
      </c>
      <c r="F18" s="10">
        <v>2400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15" thickBot="1">
      <c r="A19" s="1"/>
      <c r="B19" s="1"/>
      <c r="C19" s="1"/>
      <c r="D19" s="1"/>
      <c r="E19" s="57" t="s">
        <v>10</v>
      </c>
      <c r="F19" s="58"/>
      <c r="G19" s="59"/>
      <c r="H19" s="5">
        <f>SUM(H11:H18)</f>
        <v>0</v>
      </c>
      <c r="I19" s="1"/>
      <c r="J19" s="1"/>
      <c r="K19" s="5">
        <f>SUM(K11:K18)</f>
        <v>0</v>
      </c>
    </row>
    <row r="20" spans="1:11" ht="38.25">
      <c r="A20" s="1"/>
      <c r="B20" s="36" t="s">
        <v>127</v>
      </c>
      <c r="C20" s="1"/>
      <c r="D20" s="1"/>
      <c r="E20" s="21"/>
      <c r="F20" s="22"/>
      <c r="G20" s="22"/>
      <c r="H20" s="37"/>
      <c r="I20" s="1"/>
      <c r="J20" s="1"/>
      <c r="K20" s="37"/>
    </row>
    <row r="21" spans="1:11" ht="25.5">
      <c r="A21" s="1"/>
      <c r="B21" s="36" t="s">
        <v>125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3.75" customHeight="1">
      <c r="A23" s="1"/>
      <c r="B23" s="1"/>
      <c r="C23" s="1"/>
      <c r="D23" s="1"/>
      <c r="E23" s="1"/>
      <c r="F23" s="1"/>
      <c r="G23" s="1"/>
      <c r="H23" s="60" t="s">
        <v>17</v>
      </c>
      <c r="I23" s="60"/>
      <c r="J23" s="60"/>
      <c r="K23" s="23"/>
    </row>
  </sheetData>
  <mergeCells count="17">
    <mergeCell ref="K8:K9"/>
    <mergeCell ref="E19:G1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23:J23"/>
    <mergeCell ref="F8:F9"/>
    <mergeCell ref="G8:G9"/>
    <mergeCell ref="H8:H9"/>
    <mergeCell ref="I8:J8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User</cp:lastModifiedBy>
  <cp:lastPrinted>2018-07-06T01:25:15Z</cp:lastPrinted>
  <dcterms:created xsi:type="dcterms:W3CDTF">2010-06-08T05:48:52Z</dcterms:created>
  <dcterms:modified xsi:type="dcterms:W3CDTF">2018-07-06T02:03:45Z</dcterms:modified>
</cp:coreProperties>
</file>